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264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<sst xmlns="http://schemas.openxmlformats.org/spreadsheetml/2006/main" count="2236" uniqueCount="418">
  <si>
    <t xml:space="preserve">  2019 年预算公兴镇信息公开表</t>
  </si>
  <si>
    <t xml:space="preserve">           填报单位:剑阁县公兴镇人民政府</t>
  </si>
  <si>
    <t xml:space="preserve">              负责人(章):   郭宏杰            编报人(章):李晨华</t>
  </si>
  <si>
    <t xml:space="preserve">            填报日期:2019 年 5 月 22 日 </t>
  </si>
  <si>
    <t>表1</t>
  </si>
  <si>
    <t>部门收支总表</t>
  </si>
  <si>
    <t>单位：剑阁县公兴镇人民政府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</si>
  <si>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</si>
  <si>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</si>
  <si>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</si>
  <si>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</si>
  <si>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</si>
  <si>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</si>
  <si>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</si>
  <si>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</si>
  <si>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</si>
  <si>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</si>
  <si>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</si>
  <si>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</si>
  <si>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</si>
  <si>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</si>
  <si>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</si>
  <si>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</si>
  <si>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</si>
  <si>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</si>
  <si>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</si>
  <si>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</si>
  <si>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</si>
  <si>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</si>
  <si>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</si>
  <si>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</si>
  <si>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</si>
  <si>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</si>
  <si>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</si>
  <si>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</si>
  <si>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</si>
  <si>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</si>
  <si>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</si>
  <si>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</si>
  <si>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</si>
  <si>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</si>
  <si>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</si>
  <si>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</si>
  <si>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</si>
  <si>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</si>
  <si>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</si>
  <si>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</si>
  <si>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</si>
  <si>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</si>
  <si>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</si>
  <si>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</si>
  <si>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</si>
  <si>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</si>
  <si>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</si>
  <si>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</si>
  <si>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</si>
  <si>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</si>
  <si>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</si>
  <si>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</si>
  <si>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单位：</t>
  </si>
  <si>
    <t>剑阁县公兴镇人民政府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</si>
  <si>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</si>
  <si>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</si>
  <si>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</si>
  <si>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</si>
  <si>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</si>
  <si>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</si>
  <si>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</si>
  <si>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</si>
  <si>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</si>
  <si>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</si>
  <si>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</si>
  <si>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</si>
  <si>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</si>
  <si>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</si>
  <si>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</si>
  <si>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</si>
  <si>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</si>
  <si>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</si>
  <si>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</si>
  <si>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</si>
  <si>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</si>
  <si>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</si>
  <si>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</si>
  <si>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</si>
  <si>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712701</t>
  </si>
  <si>
    <t xml:space="preserve">  201</t>
  </si>
  <si>
    <t xml:space="preserve">  01</t>
  </si>
  <si>
    <t xml:space="preserve">  04</t>
  </si>
  <si>
    <t xml:space="preserve">        人大会议费</t>
  </si>
  <si>
    <t xml:space="preserve">  08</t>
  </si>
  <si>
    <t xml:space="preserve">        人大办公费</t>
  </si>
  <si>
    <t xml:space="preserve">        人大主席团工作经费</t>
  </si>
  <si>
    <t xml:space="preserve">  03</t>
  </si>
  <si>
    <t xml:space="preserve">        补发上年基本工资调标</t>
  </si>
  <si>
    <t xml:space="preserve">        补发上年经费(2018年13月工资）</t>
  </si>
  <si>
    <t xml:space="preserve">        基本工资(调标）</t>
  </si>
  <si>
    <t xml:space="preserve">        绩效目标考核奖励</t>
  </si>
  <si>
    <t xml:space="preserve">        失业工伤保险</t>
  </si>
  <si>
    <t xml:space="preserve">        行政办公费</t>
  </si>
  <si>
    <t xml:space="preserve">        行政工会福利费</t>
  </si>
  <si>
    <t xml:space="preserve">        行政基本工资</t>
  </si>
  <si>
    <t xml:space="preserve">        行政津贴补贴</t>
  </si>
  <si>
    <t xml:space="preserve">        遗属生活补助</t>
  </si>
  <si>
    <t xml:space="preserve">  02</t>
  </si>
  <si>
    <t xml:space="preserve">        公务接待费</t>
  </si>
  <si>
    <t xml:space="preserve">        会议费</t>
  </si>
  <si>
    <t xml:space="preserve">        机关党建活动经费</t>
  </si>
  <si>
    <t xml:space="preserve">        农村党员教育培训经费</t>
  </si>
  <si>
    <t xml:space="preserve">        小伙食补助</t>
  </si>
  <si>
    <t xml:space="preserve">  06</t>
  </si>
  <si>
    <t xml:space="preserve">        财政办公费</t>
  </si>
  <si>
    <t xml:space="preserve">        财政工会福利费</t>
  </si>
  <si>
    <t xml:space="preserve">        财政基本工资</t>
  </si>
  <si>
    <t xml:space="preserve">        财政基本工资（调标）</t>
  </si>
  <si>
    <t xml:space="preserve">        财政绩效工资</t>
  </si>
  <si>
    <t xml:space="preserve">        财政津贴补贴</t>
  </si>
  <si>
    <t xml:space="preserve">  207</t>
  </si>
  <si>
    <t xml:space="preserve">        文化办公费</t>
  </si>
  <si>
    <t xml:space="preserve">        文化工会福利费</t>
  </si>
  <si>
    <t xml:space="preserve">        文化基本工资</t>
  </si>
  <si>
    <t xml:space="preserve">        文化基本工资（调标）</t>
  </si>
  <si>
    <t xml:space="preserve">        文化绩效工资</t>
  </si>
  <si>
    <t xml:space="preserve">        文化津贴补贴</t>
  </si>
  <si>
    <t xml:space="preserve">  09</t>
  </si>
  <si>
    <t xml:space="preserve">        文化统筹经费</t>
  </si>
  <si>
    <t xml:space="preserve">        广播办公费</t>
  </si>
  <si>
    <t xml:space="preserve">        广播工会福利费</t>
  </si>
  <si>
    <t xml:space="preserve">        广播基本工资</t>
  </si>
  <si>
    <t xml:space="preserve">        广播基本工资（调标）</t>
  </si>
  <si>
    <t xml:space="preserve">        广播绩效工资</t>
  </si>
  <si>
    <t xml:space="preserve">        广播津贴补贴</t>
  </si>
  <si>
    <t xml:space="preserve">        广播统筹经费</t>
  </si>
  <si>
    <t xml:space="preserve">  208</t>
  </si>
  <si>
    <t xml:space="preserve">  05</t>
  </si>
  <si>
    <t xml:space="preserve">        机关事业单位基本养老保险缴费</t>
  </si>
  <si>
    <t xml:space="preserve">        义务兵优待</t>
  </si>
  <si>
    <t xml:space="preserve">  210</t>
  </si>
  <si>
    <t xml:space="preserve">  07</t>
  </si>
  <si>
    <t xml:space="preserve">  17</t>
  </si>
  <si>
    <t xml:space="preserve">        计划生育统筹经费</t>
  </si>
  <si>
    <t xml:space="preserve">  11</t>
  </si>
  <si>
    <t xml:space="preserve">        05年以前退休人员医疗保险</t>
  </si>
  <si>
    <t xml:space="preserve">        职工基本医疗保险缴费</t>
  </si>
  <si>
    <t xml:space="preserve">  212</t>
  </si>
  <si>
    <t xml:space="preserve">        村建办公费</t>
  </si>
  <si>
    <t xml:space="preserve">        村建工会福利费</t>
  </si>
  <si>
    <t xml:space="preserve">        村建基本工资</t>
  </si>
  <si>
    <t xml:space="preserve">        村建基本工资（调标）</t>
  </si>
  <si>
    <t xml:space="preserve">        村建绩效工资</t>
  </si>
  <si>
    <t xml:space="preserve">        村建津贴补贴</t>
  </si>
  <si>
    <t xml:space="preserve">  213</t>
  </si>
  <si>
    <t xml:space="preserve">        补发上年经费(高校毕业生高定工资）</t>
  </si>
  <si>
    <t xml:space="preserve">        扶贫办公费</t>
  </si>
  <si>
    <t xml:space="preserve">        扶贫工会福利费</t>
  </si>
  <si>
    <t xml:space="preserve">        脱贫专干基本工资</t>
  </si>
  <si>
    <t xml:space="preserve">        脱贫专干基本工资（调标）</t>
  </si>
  <si>
    <t xml:space="preserve">        脱贫专干绩效工资</t>
  </si>
  <si>
    <t xml:space="preserve">        脱贫专干津贴补贴</t>
  </si>
  <si>
    <t xml:space="preserve">        补发上年村离职干部生活补助</t>
  </si>
  <si>
    <t xml:space="preserve">        村级统筹（含团委经费、关心下一代、妇联工作经费）</t>
  </si>
  <si>
    <t xml:space="preserve">        村离职干部生活补助</t>
  </si>
  <si>
    <t xml:space="preserve">        村组干部生活补助</t>
  </si>
  <si>
    <t xml:space="preserve">        基层组织活动和公共服务运行经费</t>
  </si>
  <si>
    <t xml:space="preserve">        社区专职副书记基本报酬</t>
  </si>
  <si>
    <t xml:space="preserve">        在职村（社区）三职干部养老保险补助</t>
  </si>
  <si>
    <t xml:space="preserve">  215</t>
  </si>
  <si>
    <t xml:space="preserve">        企业办公费</t>
  </si>
  <si>
    <t xml:space="preserve">        企业工会福利费</t>
  </si>
  <si>
    <t xml:space="preserve">        企业基本工资</t>
  </si>
  <si>
    <t xml:space="preserve">        企业基本工资（调标）</t>
  </si>
  <si>
    <t xml:space="preserve">        企业绩效工资</t>
  </si>
  <si>
    <t xml:space="preserve">        企业津贴补贴</t>
  </si>
  <si>
    <t xml:space="preserve">  221</t>
  </si>
  <si>
    <t xml:space="preserve">        住房公积金</t>
  </si>
  <si>
    <t xml:space="preserve">        安全经费（含交通安全）</t>
  </si>
  <si>
    <t xml:space="preserve">        老促会工作经费</t>
  </si>
  <si>
    <t xml:space="preserve">        纪委工作经费</t>
  </si>
  <si>
    <t xml:space="preserve">  99</t>
  </si>
  <si>
    <t xml:space="preserve">        文化配套</t>
  </si>
  <si>
    <t xml:space="preserve">        垃圾清运及处置费</t>
  </si>
  <si>
    <t xml:space="preserve">  22</t>
  </si>
  <si>
    <t xml:space="preserve">        农业保险工作经费</t>
  </si>
  <si>
    <t xml:space="preserve">        文林村一泉观石河堰建设（扶贫）</t>
  </si>
  <si>
    <t xml:space="preserve">        特困村“三职”干部工作补贴</t>
  </si>
  <si>
    <t xml:space="preserve">        脱贫攻坚工作经费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</si>
  <si>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</si>
  <si>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</si>
  <si>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</si>
  <si>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</si>
  <si>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</si>
  <si>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</si>
  <si>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</si>
  <si>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</si>
  <si>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</si>
  <si>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</si>
  <si>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</si>
  <si>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</si>
  <si>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</si>
  <si>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</si>
  <si>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</si>
  <si>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</si>
  <si>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</si>
  <si>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</si>
  <si>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</si>
  <si>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</si>
  <si>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</si>
  <si>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</si>
  <si>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</si>
  <si>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</si>
  <si>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</si>
  <si>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</si>
  <si>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</si>
  <si>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</si>
  <si>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</si>
  <si>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</si>
  <si>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</si>
  <si>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</si>
  <si>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</si>
  <si>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</si>
  <si>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</si>
  <si>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</si>
  <si>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</si>
  <si>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</si>
  <si>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</si>
  <si>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</si>
  <si>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</si>
  <si>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</si>
  <si>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</si>
  <si>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</si>
  <si>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</si>
  <si>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</si>
  <si>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</si>
  <si>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</si>
  <si>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</si>
  <si>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</si>
  <si>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</si>
  <si>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</si>
  <si>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</si>
  <si>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县级当年财政拨款安排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</si>
  <si>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</si>
  <si>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</si>
  <si>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</si>
  <si>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</si>
  <si>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</si>
  <si>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</si>
  <si>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</si>
  <si>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  机关工资福利支出</t>
  </si>
  <si>
    <t>01</t>
  </si>
  <si>
    <t>工资奖金津补贴</t>
  </si>
  <si>
    <t>02</t>
  </si>
  <si>
    <t>社会保障缴费</t>
  </si>
  <si>
    <t>03</t>
  </si>
  <si>
    <t>住房公积金</t>
  </si>
  <si>
    <t>99</t>
  </si>
  <si>
    <t>其他工资福利支出</t>
  </si>
  <si>
    <t>502</t>
  </si>
  <si>
    <t xml:space="preserve">    机关商品和服务支出</t>
  </si>
  <si>
    <t>办公经费</t>
  </si>
  <si>
    <t>会议费</t>
  </si>
  <si>
    <t>培训费</t>
  </si>
  <si>
    <t>05</t>
  </si>
  <si>
    <t>劳务费</t>
  </si>
  <si>
    <t>06</t>
  </si>
  <si>
    <t>招待费</t>
  </si>
  <si>
    <t>其他商品和服务支出</t>
  </si>
  <si>
    <t>503</t>
  </si>
  <si>
    <t xml:space="preserve">    机关资本性支出（一）</t>
  </si>
  <si>
    <t>基础设施建设</t>
  </si>
  <si>
    <t>509</t>
  </si>
  <si>
    <t xml:space="preserve">    对个人和家庭的补助</t>
  </si>
  <si>
    <t>社会福利和救助</t>
  </si>
  <si>
    <t>个人农业生产补贴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</si>
  <si>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</si>
  <si>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</si>
  <si>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</si>
  <si>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</si>
  <si>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</si>
  <si>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</si>
  <si>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</si>
  <si>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</si>
  <si>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</si>
  <si>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</si>
  <si>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</si>
  <si>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</si>
  <si>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</si>
  <si>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</si>
  <si>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</si>
  <si>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</si>
  <si>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</si>
  <si>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</si>
  <si>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</si>
  <si>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</si>
  <si>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</si>
  <si>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</si>
  <si>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</si>
  <si>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</si>
  <si>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</si>
  <si>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</si>
  <si>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</si>
  <si>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</si>
  <si>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</si>
  <si>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</si>
  <si>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</si>
  <si>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</si>
  <si>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</si>
  <si>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</si>
  <si>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</si>
  <si>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</si>
  <si>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</si>
  <si>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公务接待费</t>
  </si>
  <si>
    <t>专用材料费</t>
  </si>
  <si>
    <t>被装购置费</t>
  </si>
  <si>
    <t>专用燃料费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</si>
  <si>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</si>
  <si>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</si>
  <si>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</si>
  <si>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</si>
  <si>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</si>
  <si>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</si>
  <si>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</si>
  <si>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</si>
  <si>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</si>
  <si>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</si>
  <si>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</si>
  <si>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</si>
  <si>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</si>
  <si>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</si>
  <si>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</si>
  <si>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</si>
  <si>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</si>
  <si>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</si>
  <si>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</si>
  <si>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</si>
  <si>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</si>
  <si>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</si>
  <si>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</si>
  <si>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</si>
  <si>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</si>
  <si>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</si>
  <si>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</si>
  <si>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</si>
  <si>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</si>
  <si>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</si>
  <si>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</si>
  <si>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</si>
  <si>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</si>
  <si>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</si>
  <si>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</si>
  <si>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</si>
  <si>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</si>
  <si>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</si>
  <si>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</si>
  <si>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</si>
  <si>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</si>
  <si>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</si>
  <si>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</si>
  <si>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</si>
  <si>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</si>
  <si>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</si>
  <si>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剑阁县公兴镇人民政府机关</t>
  </si>
  <si>
    <t>表3-1</t>
  </si>
  <si>
    <t>一般公共预算基本支出预算表</t>
  </si>
  <si>
    <t>经济分类科目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</si>
  <si>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</si>
  <si>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</si>
  <si>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</si>
  <si>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</si>
  <si>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</si>
  <si>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</si>
  <si>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</si>
  <si>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</si>
  <si>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</si>
  <si>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</si>
  <si>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</si>
  <si>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</si>
  <si>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</si>
  <si>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行政单位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</si>
  <si>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</si>
  <si>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</si>
  <si>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</si>
  <si>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</si>
  <si>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</si>
  <si>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</si>
  <si>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</si>
  <si>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</si>
  <si>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t>2019年剑阁县部门预算项目绩效目标</t>
  </si>
  <si>
    <t>2019年省级部门预算项目绩效目标（部门预算）</t>
  </si>
  <si>
    <t>单位： 剑阁县公兴镇人民政府                                                                                                                                                                                                                    单位：元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</si>
  <si>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</si>
  <si>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</si>
  <si>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</si>
  <si>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</si>
  <si>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</si>
  <si>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</si>
  <si>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</si>
  <si>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</si>
  <si>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</si>
  <si>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</si>
  <si>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</si>
  <si>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</si>
  <si>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垃圾收集及转运费</t>
  </si>
  <si>
    <t>清理、转运场镇及其周边垃圾，确保居民生活工作环境干净整洁，达到环保指标</t>
  </si>
  <si>
    <t>清运范围</t>
  </si>
  <si>
    <t>场镇及其周边</t>
  </si>
  <si>
    <t>拟达成效</t>
  </si>
  <si>
    <t>保障场镇及周边的环境干净整洁,给百姓和居民提供一个优美的生活、工作环境，提高人民的生活幸福指数</t>
  </si>
  <si>
    <t>群众满意度</t>
  </si>
  <si>
    <t>≥95%</t>
  </si>
  <si>
    <t>完成时间</t>
  </si>
  <si>
    <t>2019年度</t>
  </si>
  <si>
    <t>成本测算</t>
  </si>
  <si>
    <t>控制在100000元以内</t>
  </si>
  <si>
    <t>解决文林村当地大部分耕地的灌溉问题，群众生活用水得到保障，解决通村、通组的行路难、过河难的问题。</t>
  </si>
  <si>
    <t>项目范围</t>
  </si>
  <si>
    <t>文林村四个村民小组</t>
  </si>
  <si>
    <t>可以彻底解决文林村生产、生活用水问题，改善了人居环境。有利于提升文林村村容村貌，有效改善生态环境。</t>
  </si>
  <si>
    <t>控制在1000000元以内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</si>
</sst>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#0.00"/>
    <numFmt numFmtId="181" formatCode="0.00_);[Red]\(0.00\)"/>
    <numFmt numFmtId="182" formatCode="0_ "/>
    <numFmt numFmtId="183" formatCode="&quot;\&quot;#,##0.00_);\(&quot;\&quot;#,##0.00\)"/>
  </numFmts>
  <fonts count="55">
    <font>
      <sz val="9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8"/>
      <name val="宋体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0"/>
      <name val="Calibri"/>
      <family val="0"/>
    </font>
    <font>
      <sz val="10"/>
      <name val="Calibri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0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5" borderId="0" applyNumberFormat="0" applyBorder="0" applyAlignment="0" applyProtection="0"/>
    <xf numFmtId="0" fontId="36" fillId="6" borderId="0" applyNumberFormat="0" applyBorder="0" applyAlignment="0" applyProtection="0"/>
    <xf numFmtId="179" fontId="0" fillId="0" borderId="0" applyFont="0" applyFill="0" applyBorder="0" applyAlignment="0" applyProtection="0"/>
    <xf numFmtId="0" fontId="37" fillId="7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40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13" fillId="12" borderId="0" applyNumberFormat="0" applyBorder="0" applyAlignment="0" applyProtection="0"/>
    <xf numFmtId="0" fontId="37" fillId="13" borderId="0" applyNumberFormat="0" applyBorder="0" applyAlignment="0" applyProtection="0"/>
    <xf numFmtId="0" fontId="40" fillId="0" borderId="6" applyNumberFormat="0" applyFill="0" applyAlignment="0" applyProtection="0"/>
    <xf numFmtId="0" fontId="37" fillId="14" borderId="0" applyNumberFormat="0" applyBorder="0" applyAlignment="0" applyProtection="0"/>
    <xf numFmtId="0" fontId="46" fillId="15" borderId="7" applyNumberFormat="0" applyAlignment="0" applyProtection="0"/>
    <xf numFmtId="0" fontId="47" fillId="15" borderId="1" applyNumberFormat="0" applyAlignment="0" applyProtection="0"/>
    <xf numFmtId="0" fontId="48" fillId="16" borderId="8" applyNumberFormat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4" fillId="21" borderId="0" applyNumberFormat="0" applyBorder="0" applyAlignment="0" applyProtection="0"/>
    <xf numFmtId="0" fontId="37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14" fillId="27" borderId="11" applyNumberFormat="0" applyAlignment="0" applyProtection="0"/>
    <xf numFmtId="0" fontId="13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37" fillId="33" borderId="0" applyNumberFormat="0" applyBorder="0" applyAlignment="0" applyProtection="0"/>
    <xf numFmtId="0" fontId="34" fillId="34" borderId="0" applyNumberFormat="0" applyBorder="0" applyAlignment="0" applyProtection="0"/>
    <xf numFmtId="0" fontId="19" fillId="0" borderId="12" applyNumberFormat="0" applyFill="0" applyAlignment="0" applyProtection="0"/>
    <xf numFmtId="0" fontId="16" fillId="27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4" fillId="37" borderId="0" applyNumberFormat="0" applyBorder="0" applyAlignment="0" applyProtection="0"/>
    <xf numFmtId="0" fontId="37" fillId="3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6" fillId="12" borderId="0" applyNumberFormat="0" applyBorder="0" applyAlignment="0" applyProtection="0"/>
    <xf numFmtId="0" fontId="13" fillId="39" borderId="0" applyNumberFormat="0" applyBorder="0" applyAlignment="0" applyProtection="0"/>
    <xf numFmtId="0" fontId="13" fillId="9" borderId="0" applyNumberFormat="0" applyBorder="0" applyAlignment="0" applyProtection="0"/>
    <xf numFmtId="0" fontId="16" fillId="3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31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0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5" fillId="45" borderId="0" applyNumberFormat="0" applyBorder="0" applyAlignment="0" applyProtection="0"/>
    <xf numFmtId="0" fontId="26" fillId="46" borderId="11" applyNumberFormat="0" applyAlignment="0" applyProtection="0"/>
    <xf numFmtId="0" fontId="27" fillId="47" borderId="13" applyNumberFormat="0" applyAlignment="0" applyProtection="0"/>
    <xf numFmtId="0" fontId="22" fillId="0" borderId="0" applyNumberFormat="0" applyFill="0" applyBorder="0" applyAlignment="0" applyProtection="0"/>
    <xf numFmtId="0" fontId="30" fillId="48" borderId="0" applyNumberFormat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32" fillId="27" borderId="0" applyNumberFormat="0" applyBorder="0" applyAlignment="0" applyProtection="0"/>
    <xf numFmtId="0" fontId="25" fillId="46" borderId="17" applyNumberFormat="0" applyAlignment="0" applyProtection="0"/>
    <xf numFmtId="0" fontId="21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34" fillId="0" borderId="0">
      <alignment vertical="center"/>
      <protection/>
    </xf>
  </cellStyleXfs>
  <cellXfs count="272">
    <xf numFmtId="1" fontId="0" fillId="0" borderId="0" xfId="0" applyNumberFormat="1" applyFont="1" applyFill="1" applyAlignment="1">
      <alignment/>
    </xf>
    <xf numFmtId="0" fontId="2" fillId="49" borderId="0" xfId="0" applyNumberFormat="1" applyFont="1" applyFill="1" applyAlignment="1">
      <alignment horizontal="center" vertical="center" wrapText="1"/>
    </xf>
    <xf numFmtId="0" fontId="3" fillId="49" borderId="19" xfId="0" applyNumberFormat="1" applyFont="1" applyFill="1" applyBorder="1" applyAlignment="1">
      <alignment horizontal="left" vertical="center" wrapText="1"/>
    </xf>
    <xf numFmtId="0" fontId="53" fillId="49" borderId="20" xfId="0" applyNumberFormat="1" applyFont="1" applyFill="1" applyBorder="1" applyAlignment="1">
      <alignment horizontal="center" vertical="center" wrapText="1"/>
    </xf>
    <xf numFmtId="0" fontId="54" fillId="49" borderId="21" xfId="0" applyNumberFormat="1" applyFont="1" applyFill="1" applyBorder="1" applyAlignment="1">
      <alignment horizontal="center" vertical="center" wrapText="1" shrinkToFit="1"/>
    </xf>
    <xf numFmtId="0" fontId="54" fillId="49" borderId="22" xfId="0" applyNumberFormat="1" applyFont="1" applyFill="1" applyBorder="1" applyAlignment="1">
      <alignment horizontal="center" vertical="center" wrapText="1" shrinkToFit="1"/>
    </xf>
    <xf numFmtId="0" fontId="54" fillId="49" borderId="23" xfId="0" applyNumberFormat="1" applyFont="1" applyFill="1" applyBorder="1" applyAlignment="1">
      <alignment horizontal="center" vertical="center" wrapText="1" shrinkToFit="1"/>
    </xf>
    <xf numFmtId="0" fontId="54" fillId="49" borderId="24" xfId="0" applyNumberFormat="1" applyFont="1" applyFill="1" applyBorder="1" applyAlignment="1">
      <alignment horizontal="center" vertical="center" wrapText="1"/>
    </xf>
    <xf numFmtId="0" fontId="54" fillId="49" borderId="24" xfId="0" applyNumberFormat="1" applyFont="1" applyFill="1" applyBorder="1" applyAlignment="1">
      <alignment horizontal="center" vertical="center" wrapText="1" shrinkToFit="1"/>
    </xf>
    <xf numFmtId="0" fontId="1" fillId="0" borderId="25" xfId="104" applyFont="1" applyFill="1" applyBorder="1" applyAlignment="1">
      <alignment horizontal="center" vertical="center" wrapText="1"/>
      <protection/>
    </xf>
    <xf numFmtId="0" fontId="54" fillId="49" borderId="26" xfId="0" applyNumberFormat="1" applyFont="1" applyFill="1" applyBorder="1" applyAlignment="1">
      <alignment horizontal="center" vertical="center" wrapText="1" shrinkToFit="1"/>
    </xf>
    <xf numFmtId="0" fontId="54" fillId="49" borderId="0" xfId="0" applyNumberFormat="1" applyFont="1" applyFill="1" applyBorder="1" applyAlignment="1">
      <alignment horizontal="center" vertical="center" wrapText="1" shrinkToFit="1"/>
    </xf>
    <xf numFmtId="0" fontId="54" fillId="49" borderId="27" xfId="0" applyNumberFormat="1" applyFont="1" applyFill="1" applyBorder="1" applyAlignment="1">
      <alignment horizontal="center" vertical="center" wrapText="1" shrinkToFit="1"/>
    </xf>
    <xf numFmtId="0" fontId="54" fillId="49" borderId="28" xfId="0" applyNumberFormat="1" applyFont="1" applyFill="1" applyBorder="1" applyAlignment="1">
      <alignment horizontal="center" vertical="center" wrapText="1"/>
    </xf>
    <xf numFmtId="0" fontId="54" fillId="49" borderId="28" xfId="0" applyNumberFormat="1" applyFont="1" applyFill="1" applyBorder="1" applyAlignment="1">
      <alignment horizontal="center" vertical="center" wrapText="1" shrinkToFit="1"/>
    </xf>
    <xf numFmtId="0" fontId="54" fillId="49" borderId="29" xfId="0" applyNumberFormat="1" applyFont="1" applyFill="1" applyBorder="1" applyAlignment="1">
      <alignment horizontal="center" vertical="center" wrapText="1" shrinkToFit="1"/>
    </xf>
    <xf numFmtId="0" fontId="54" fillId="49" borderId="19" xfId="0" applyNumberFormat="1" applyFont="1" applyFill="1" applyBorder="1" applyAlignment="1">
      <alignment horizontal="center" vertical="center" wrapText="1" shrinkToFit="1"/>
    </xf>
    <xf numFmtId="0" fontId="54" fillId="49" borderId="30" xfId="0" applyNumberFormat="1" applyFont="1" applyFill="1" applyBorder="1" applyAlignment="1">
      <alignment horizontal="center" vertical="center" wrapText="1" shrinkToFit="1"/>
    </xf>
    <xf numFmtId="0" fontId="54" fillId="49" borderId="31" xfId="0" applyNumberFormat="1" applyFont="1" applyFill="1" applyBorder="1" applyAlignment="1">
      <alignment horizontal="center" vertical="center" wrapText="1"/>
    </xf>
    <xf numFmtId="0" fontId="54" fillId="49" borderId="31" xfId="0" applyNumberFormat="1" applyFont="1" applyFill="1" applyBorder="1" applyAlignment="1">
      <alignment horizontal="center" vertical="center" wrapText="1" shrinkToFit="1"/>
    </xf>
    <xf numFmtId="0" fontId="54" fillId="49" borderId="20" xfId="0" applyNumberFormat="1" applyFont="1" applyFill="1" applyBorder="1" applyAlignment="1">
      <alignment horizontal="left" vertical="center" wrapText="1"/>
    </xf>
    <xf numFmtId="0" fontId="54" fillId="50" borderId="32" xfId="0" applyNumberFormat="1" applyFont="1" applyFill="1" applyBorder="1" applyAlignment="1">
      <alignment horizontal="left" vertical="center" wrapText="1" shrinkToFit="1"/>
    </xf>
    <xf numFmtId="0" fontId="54" fillId="50" borderId="33" xfId="0" applyNumberFormat="1" applyFont="1" applyFill="1" applyBorder="1" applyAlignment="1">
      <alignment horizontal="left" vertical="center" wrapText="1" shrinkToFit="1"/>
    </xf>
    <xf numFmtId="0" fontId="54" fillId="49" borderId="20" xfId="0" applyNumberFormat="1" applyFont="1" applyFill="1" applyBorder="1" applyAlignment="1">
      <alignment horizontal="right" vertical="center" wrapText="1"/>
    </xf>
    <xf numFmtId="0" fontId="54" fillId="50" borderId="20" xfId="0" applyNumberFormat="1" applyFont="1" applyFill="1" applyBorder="1" applyAlignment="1">
      <alignment horizontal="right" vertical="center" wrapText="1"/>
    </xf>
    <xf numFmtId="0" fontId="54" fillId="50" borderId="20" xfId="0" applyNumberFormat="1" applyFont="1" applyFill="1" applyBorder="1" applyAlignment="1">
      <alignment horizontal="left" vertical="center" wrapText="1"/>
    </xf>
    <xf numFmtId="0" fontId="53" fillId="49" borderId="20" xfId="0" applyNumberFormat="1" applyFont="1" applyFill="1" applyBorder="1" applyAlignment="1">
      <alignment horizontal="center" vertical="center"/>
    </xf>
    <xf numFmtId="0" fontId="1" fillId="0" borderId="25" xfId="104" applyFont="1" applyFill="1" applyBorder="1" applyAlignment="1">
      <alignment vertical="center" wrapText="1"/>
      <protection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left" vertical="center" wrapText="1" shrinkToFit="1"/>
    </xf>
    <xf numFmtId="0" fontId="1" fillId="0" borderId="25" xfId="104" applyFont="1" applyFill="1" applyBorder="1" applyAlignment="1">
      <alignment horizontal="left" vertical="center" wrapText="1"/>
      <protection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left" vertical="center" wrapText="1" shrinkToFit="1"/>
    </xf>
    <xf numFmtId="0" fontId="1" fillId="0" borderId="36" xfId="0" applyNumberFormat="1" applyFont="1" applyFill="1" applyBorder="1" applyAlignment="1">
      <alignment horizontal="center" vertical="center" wrapText="1"/>
    </xf>
    <xf numFmtId="0" fontId="54" fillId="49" borderId="20" xfId="0" applyNumberFormat="1" applyFont="1" applyFill="1" applyBorder="1" applyAlignment="1">
      <alignment horizontal="left" vertical="center" wrapText="1" shrinkToFit="1"/>
    </xf>
    <xf numFmtId="0" fontId="54" fillId="49" borderId="37" xfId="0" applyNumberFormat="1" applyFont="1" applyFill="1" applyBorder="1" applyAlignment="1">
      <alignment horizontal="center" vertical="center" wrapText="1" shrinkToFit="1"/>
    </xf>
    <xf numFmtId="0" fontId="54" fillId="49" borderId="38" xfId="0" applyNumberFormat="1" applyFont="1" applyFill="1" applyBorder="1" applyAlignment="1">
      <alignment horizontal="center" vertical="center" wrapText="1" shrinkToFit="1"/>
    </xf>
    <xf numFmtId="0" fontId="54" fillId="49" borderId="39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Alignment="1">
      <alignment/>
    </xf>
    <xf numFmtId="0" fontId="5" fillId="46" borderId="0" xfId="0" applyNumberFormat="1" applyFont="1" applyFill="1" applyAlignment="1">
      <alignment/>
    </xf>
    <xf numFmtId="0" fontId="5" fillId="46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1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46" borderId="44" xfId="0" applyNumberFormat="1" applyFont="1" applyFill="1" applyBorder="1" applyAlignment="1">
      <alignment horizontal="center" vertical="center" wrapText="1"/>
    </xf>
    <xf numFmtId="0" fontId="5" fillId="0" borderId="44" xfId="0" applyNumberFormat="1" applyFont="1" applyFill="1" applyBorder="1" applyAlignment="1">
      <alignment horizontal="center" vertical="center" wrapText="1"/>
    </xf>
    <xf numFmtId="0" fontId="5" fillId="0" borderId="45" xfId="0" applyNumberFormat="1" applyFont="1" applyFill="1" applyBorder="1" applyAlignment="1">
      <alignment horizontal="center" vertical="center" wrapText="1"/>
    </xf>
    <xf numFmtId="1" fontId="5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 applyProtection="1">
      <alignment vertical="center" wrapText="1"/>
      <protection/>
    </xf>
    <xf numFmtId="180" fontId="5" fillId="0" borderId="25" xfId="0" applyNumberFormat="1" applyFont="1" applyFill="1" applyBorder="1" applyAlignment="1" applyProtection="1">
      <alignment vertical="center" wrapText="1"/>
      <protection/>
    </xf>
    <xf numFmtId="180" fontId="5" fillId="0" borderId="48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/>
    </xf>
    <xf numFmtId="0" fontId="5" fillId="0" borderId="47" xfId="0" applyNumberFormat="1" applyFont="1" applyFill="1" applyBorder="1" applyAlignment="1" applyProtection="1">
      <alignment horizontal="center" vertical="center" wrapText="1"/>
      <protection/>
    </xf>
    <xf numFmtId="1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Continuous" vertical="center"/>
      <protection/>
    </xf>
    <xf numFmtId="0" fontId="5" fillId="0" borderId="42" xfId="0" applyNumberFormat="1" applyFont="1" applyFill="1" applyBorder="1" applyAlignment="1" applyProtection="1">
      <alignment horizontal="centerContinuous" vertical="center"/>
      <protection/>
    </xf>
    <xf numFmtId="1" fontId="5" fillId="0" borderId="49" xfId="0" applyNumberFormat="1" applyFont="1" applyFill="1" applyBorder="1" applyAlignment="1" applyProtection="1">
      <alignment horizontal="center" vertical="center" wrapText="1"/>
      <protection/>
    </xf>
    <xf numFmtId="1" fontId="5" fillId="0" borderId="46" xfId="0" applyNumberFormat="1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45" xfId="0" applyNumberFormat="1" applyFont="1" applyFill="1" applyBorder="1" applyAlignment="1" applyProtection="1">
      <alignment horizontal="center" vertical="center" wrapText="1"/>
      <protection/>
    </xf>
    <xf numFmtId="1" fontId="5" fillId="0" borderId="34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0" applyNumberFormat="1" applyFont="1" applyFill="1" applyBorder="1" applyAlignment="1" applyProtection="1">
      <alignment vertical="center" wrapText="1"/>
      <protection/>
    </xf>
    <xf numFmtId="180" fontId="5" fillId="0" borderId="47" xfId="0" applyNumberFormat="1" applyFont="1" applyFill="1" applyBorder="1" applyAlignment="1" applyProtection="1">
      <alignment vertical="center" wrapText="1"/>
      <protection/>
    </xf>
    <xf numFmtId="180" fontId="5" fillId="0" borderId="41" xfId="0" applyNumberFormat="1" applyFont="1" applyFill="1" applyBorder="1" applyAlignment="1" applyProtection="1">
      <alignment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1" fontId="5" fillId="0" borderId="51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1" fontId="0" fillId="0" borderId="25" xfId="0" applyNumberFormat="1" applyFont="1" applyFill="1" applyBorder="1" applyAlignment="1">
      <alignment/>
    </xf>
    <xf numFmtId="0" fontId="5" fillId="0" borderId="42" xfId="0" applyNumberFormat="1" applyFont="1" applyFill="1" applyBorder="1" applyAlignment="1" applyProtection="1">
      <alignment horizontal="left"/>
      <protection/>
    </xf>
    <xf numFmtId="1" fontId="5" fillId="0" borderId="48" xfId="0" applyNumberFormat="1" applyFont="1" applyFill="1" applyBorder="1" applyAlignment="1" applyProtection="1">
      <alignment horizontal="center" vertical="center" wrapText="1"/>
      <protection/>
    </xf>
    <xf numFmtId="1" fontId="5" fillId="0" borderId="47" xfId="0" applyNumberFormat="1" applyFont="1" applyFill="1" applyBorder="1" applyAlignment="1" applyProtection="1">
      <alignment horizontal="center" vertical="center" wrapText="1"/>
      <protection/>
    </xf>
    <xf numFmtId="49" fontId="5" fillId="0" borderId="43" xfId="0" applyNumberFormat="1" applyFont="1" applyFill="1" applyBorder="1" applyAlignment="1" applyProtection="1">
      <alignment vertical="center" wrapText="1"/>
      <protection/>
    </xf>
    <xf numFmtId="180" fontId="5" fillId="0" borderId="49" xfId="0" applyNumberFormat="1" applyFont="1" applyFill="1" applyBorder="1" applyAlignment="1" applyProtection="1">
      <alignment vertical="center" wrapText="1"/>
      <protection/>
    </xf>
    <xf numFmtId="49" fontId="5" fillId="0" borderId="25" xfId="0" applyNumberFormat="1" applyFont="1" applyFill="1" applyBorder="1" applyAlignment="1" applyProtection="1">
      <alignment wrapText="1"/>
      <protection/>
    </xf>
    <xf numFmtId="49" fontId="5" fillId="0" borderId="25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0" applyNumberFormat="1" applyFont="1" applyFill="1" applyBorder="1" applyAlignment="1" applyProtection="1">
      <alignment vertical="center"/>
      <protection/>
    </xf>
    <xf numFmtId="3" fontId="5" fillId="0" borderId="25" xfId="0" applyNumberFormat="1" applyFont="1" applyFill="1" applyBorder="1" applyAlignment="1" applyProtection="1">
      <alignment vertical="center" wrapText="1"/>
      <protection/>
    </xf>
    <xf numFmtId="49" fontId="5" fillId="0" borderId="47" xfId="0" applyNumberFormat="1" applyFont="1" applyFill="1" applyBorder="1" applyAlignment="1" applyProtection="1">
      <alignment horizontal="center" vertical="center" wrapText="1"/>
      <protection/>
    </xf>
    <xf numFmtId="49" fontId="3" fillId="0" borderId="43" xfId="0" applyNumberFormat="1" applyFont="1" applyFill="1" applyBorder="1" applyAlignment="1" applyProtection="1">
      <alignment vertical="center" wrapText="1"/>
      <protection/>
    </xf>
    <xf numFmtId="1" fontId="0" fillId="49" borderId="0" xfId="0" applyNumberFormat="1" applyFont="1" applyFill="1" applyAlignment="1">
      <alignment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1" fontId="5" fillId="0" borderId="51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0" applyNumberFormat="1" applyFont="1" applyFill="1" applyBorder="1" applyAlignment="1" applyProtection="1">
      <alignment horizontal="center" vertical="center" wrapText="1"/>
      <protection/>
    </xf>
    <xf numFmtId="1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49" fontId="5" fillId="0" borderId="48" xfId="0" applyNumberFormat="1" applyFont="1" applyFill="1" applyBorder="1" applyAlignment="1" applyProtection="1">
      <alignment vertical="center" wrapText="1"/>
      <protection/>
    </xf>
    <xf numFmtId="1" fontId="0" fillId="0" borderId="25" xfId="0" applyNumberFormat="1" applyFont="1" applyFill="1" applyBorder="1" applyAlignment="1">
      <alignment/>
    </xf>
    <xf numFmtId="49" fontId="5" fillId="49" borderId="25" xfId="0" applyNumberFormat="1" applyFont="1" applyFill="1" applyBorder="1" applyAlignment="1" applyProtection="1">
      <alignment horizontal="center" vertical="center" wrapText="1"/>
      <protection/>
    </xf>
    <xf numFmtId="49" fontId="5" fillId="49" borderId="47" xfId="0" applyNumberFormat="1" applyFont="1" applyFill="1" applyBorder="1" applyAlignment="1" applyProtection="1">
      <alignment horizontal="center" vertical="center" wrapText="1"/>
      <protection/>
    </xf>
    <xf numFmtId="49" fontId="5" fillId="49" borderId="25" xfId="0" applyNumberFormat="1" applyFont="1" applyFill="1" applyBorder="1" applyAlignment="1" applyProtection="1">
      <alignment vertical="center" wrapText="1"/>
      <protection/>
    </xf>
    <xf numFmtId="180" fontId="5" fillId="49" borderId="47" xfId="0" applyNumberFormat="1" applyFont="1" applyFill="1" applyBorder="1" applyAlignment="1" applyProtection="1">
      <alignment vertical="center" wrapText="1"/>
      <protection/>
    </xf>
    <xf numFmtId="1" fontId="0" fillId="49" borderId="25" xfId="0" applyNumberFormat="1" applyFont="1" applyFill="1" applyBorder="1" applyAlignment="1">
      <alignment/>
    </xf>
    <xf numFmtId="180" fontId="5" fillId="49" borderId="25" xfId="0" applyNumberFormat="1" applyFont="1" applyFill="1" applyBorder="1" applyAlignment="1" applyProtection="1">
      <alignment vertical="center" wrapText="1"/>
      <protection/>
    </xf>
    <xf numFmtId="1" fontId="0" fillId="49" borderId="0" xfId="0" applyNumberFormat="1" applyFont="1" applyFill="1" applyAlignment="1">
      <alignment/>
    </xf>
    <xf numFmtId="1" fontId="0" fillId="49" borderId="0" xfId="0" applyNumberFormat="1" applyFont="1" applyFill="1" applyAlignment="1">
      <alignment wrapText="1"/>
    </xf>
    <xf numFmtId="0" fontId="5" fillId="49" borderId="0" xfId="0" applyNumberFormat="1" applyFont="1" applyFill="1" applyAlignment="1">
      <alignment/>
    </xf>
    <xf numFmtId="0" fontId="5" fillId="49" borderId="0" xfId="0" applyNumberFormat="1" applyFont="1" applyFill="1" applyAlignment="1">
      <alignment wrapText="1"/>
    </xf>
    <xf numFmtId="0" fontId="6" fillId="49" borderId="0" xfId="0" applyNumberFormat="1" applyFont="1" applyFill="1" applyAlignment="1" applyProtection="1">
      <alignment horizontal="center"/>
      <protection/>
    </xf>
    <xf numFmtId="0" fontId="6" fillId="49" borderId="0" xfId="0" applyNumberFormat="1" applyFont="1" applyFill="1" applyAlignment="1" applyProtection="1">
      <alignment horizontal="center" vertical="center" wrapText="1"/>
      <protection/>
    </xf>
    <xf numFmtId="0" fontId="6" fillId="49" borderId="0" xfId="0" applyNumberFormat="1" applyFont="1" applyFill="1" applyAlignment="1" applyProtection="1">
      <alignment horizontal="center" vertical="center"/>
      <protection/>
    </xf>
    <xf numFmtId="0" fontId="5" fillId="49" borderId="42" xfId="0" applyNumberFormat="1" applyFont="1" applyFill="1" applyBorder="1" applyAlignment="1" applyProtection="1">
      <alignment horizontal="left"/>
      <protection/>
    </xf>
    <xf numFmtId="0" fontId="5" fillId="49" borderId="42" xfId="0" applyNumberFormat="1" applyFont="1" applyFill="1" applyBorder="1" applyAlignment="1" applyProtection="1">
      <alignment horizontal="left" wrapText="1"/>
      <protection/>
    </xf>
    <xf numFmtId="0" fontId="0" fillId="49" borderId="0" xfId="0" applyNumberFormat="1" applyFont="1" applyFill="1" applyAlignment="1">
      <alignment/>
    </xf>
    <xf numFmtId="0" fontId="5" fillId="49" borderId="46" xfId="0" applyNumberFormat="1" applyFont="1" applyFill="1" applyBorder="1" applyAlignment="1">
      <alignment horizontal="center"/>
    </xf>
    <xf numFmtId="0" fontId="5" fillId="49" borderId="52" xfId="0" applyNumberFormat="1" applyFont="1" applyFill="1" applyBorder="1" applyAlignment="1">
      <alignment horizontal="center"/>
    </xf>
    <xf numFmtId="0" fontId="5" fillId="49" borderId="41" xfId="0" applyNumberFormat="1" applyFont="1" applyFill="1" applyBorder="1" applyAlignment="1">
      <alignment horizontal="center" vertical="center" wrapText="1"/>
    </xf>
    <xf numFmtId="0" fontId="5" fillId="49" borderId="47" xfId="0" applyNumberFormat="1" applyFont="1" applyFill="1" applyBorder="1" applyAlignment="1" applyProtection="1">
      <alignment horizontal="center" vertical="center" wrapText="1"/>
      <protection/>
    </xf>
    <xf numFmtId="0" fontId="5" fillId="49" borderId="53" xfId="0" applyNumberFormat="1" applyFont="1" applyFill="1" applyBorder="1" applyAlignment="1" applyProtection="1">
      <alignment horizontal="center" vertical="center"/>
      <protection/>
    </xf>
    <xf numFmtId="0" fontId="5" fillId="49" borderId="54" xfId="0" applyNumberFormat="1" applyFont="1" applyFill="1" applyBorder="1" applyAlignment="1" applyProtection="1">
      <alignment horizontal="center" vertical="center"/>
      <protection/>
    </xf>
    <xf numFmtId="0" fontId="5" fillId="49" borderId="32" xfId="0" applyNumberFormat="1" applyFont="1" applyFill="1" applyBorder="1" applyAlignment="1">
      <alignment horizontal="center"/>
    </xf>
    <xf numFmtId="0" fontId="5" fillId="49" borderId="40" xfId="0" applyNumberFormat="1" applyFont="1" applyFill="1" applyBorder="1" applyAlignment="1">
      <alignment horizontal="center"/>
    </xf>
    <xf numFmtId="0" fontId="5" fillId="49" borderId="33" xfId="0" applyNumberFormat="1" applyFont="1" applyFill="1" applyBorder="1" applyAlignment="1">
      <alignment horizontal="center"/>
    </xf>
    <xf numFmtId="0" fontId="5" fillId="49" borderId="25" xfId="0" applyNumberFormat="1" applyFont="1" applyFill="1" applyBorder="1" applyAlignment="1" applyProtection="1">
      <alignment horizontal="center" vertical="center" wrapText="1"/>
      <protection/>
    </xf>
    <xf numFmtId="0" fontId="5" fillId="49" borderId="49" xfId="0" applyNumberFormat="1" applyFont="1" applyFill="1" applyBorder="1" applyAlignment="1" applyProtection="1">
      <alignment horizontal="center" vertical="center" wrapText="1"/>
      <protection/>
    </xf>
    <xf numFmtId="0" fontId="5" fillId="49" borderId="44" xfId="0" applyNumberFormat="1" applyFont="1" applyFill="1" applyBorder="1" applyAlignment="1">
      <alignment horizontal="center" wrapText="1"/>
    </xf>
    <xf numFmtId="0" fontId="5" fillId="49" borderId="45" xfId="0" applyNumberFormat="1" applyFont="1" applyFill="1" applyBorder="1" applyAlignment="1">
      <alignment horizontal="center" wrapText="1"/>
    </xf>
    <xf numFmtId="0" fontId="5" fillId="49" borderId="46" xfId="0" applyNumberFormat="1" applyFont="1" applyFill="1" applyBorder="1" applyAlignment="1" applyProtection="1">
      <alignment horizontal="center" vertical="center" wrapText="1"/>
      <protection/>
    </xf>
    <xf numFmtId="0" fontId="5" fillId="49" borderId="34" xfId="0" applyNumberFormat="1" applyFont="1" applyFill="1" applyBorder="1" applyAlignment="1" applyProtection="1">
      <alignment horizontal="center" vertical="center" wrapText="1"/>
      <protection/>
    </xf>
    <xf numFmtId="49" fontId="5" fillId="49" borderId="47" xfId="0" applyNumberFormat="1" applyFont="1" applyFill="1" applyBorder="1" applyAlignment="1" applyProtection="1">
      <alignment wrapText="1"/>
      <protection/>
    </xf>
    <xf numFmtId="49" fontId="5" fillId="49" borderId="25" xfId="0" applyNumberFormat="1" applyFont="1" applyFill="1" applyBorder="1" applyAlignment="1" applyProtection="1">
      <alignment wrapText="1"/>
      <protection/>
    </xf>
    <xf numFmtId="49" fontId="5" fillId="49" borderId="48" xfId="0" applyNumberFormat="1" applyFont="1" applyFill="1" applyBorder="1" applyAlignment="1" applyProtection="1">
      <alignment vertical="center" wrapText="1"/>
      <protection/>
    </xf>
    <xf numFmtId="4" fontId="5" fillId="49" borderId="47" xfId="0" applyNumberFormat="1" applyFont="1" applyFill="1" applyBorder="1" applyAlignment="1" applyProtection="1">
      <alignment vertical="center" wrapText="1"/>
      <protection/>
    </xf>
    <xf numFmtId="3" fontId="5" fillId="49" borderId="25" xfId="0" applyNumberFormat="1" applyFont="1" applyFill="1" applyBorder="1" applyAlignment="1" applyProtection="1">
      <alignment vertical="center" wrapText="1"/>
      <protection/>
    </xf>
    <xf numFmtId="3" fontId="5" fillId="49" borderId="47" xfId="0" applyNumberFormat="1" applyFont="1" applyFill="1" applyBorder="1" applyAlignment="1" applyProtection="1">
      <alignment vertical="center" wrapText="1"/>
      <protection/>
    </xf>
    <xf numFmtId="49" fontId="5" fillId="49" borderId="47" xfId="0" applyNumberFormat="1" applyFont="1" applyFill="1" applyBorder="1" applyAlignment="1" applyProtection="1">
      <alignment vertical="center" wrapText="1"/>
      <protection/>
    </xf>
    <xf numFmtId="4" fontId="5" fillId="49" borderId="25" xfId="0" applyNumberFormat="1" applyFont="1" applyFill="1" applyBorder="1" applyAlignment="1" applyProtection="1">
      <alignment vertical="center" wrapText="1"/>
      <protection/>
    </xf>
    <xf numFmtId="3" fontId="5" fillId="49" borderId="47" xfId="0" applyNumberFormat="1" applyFont="1" applyFill="1" applyBorder="1" applyAlignment="1" applyProtection="1">
      <alignment vertical="center" wrapText="1"/>
      <protection/>
    </xf>
    <xf numFmtId="0" fontId="5" fillId="49" borderId="55" xfId="0" applyNumberFormat="1" applyFont="1" applyFill="1" applyBorder="1" applyAlignment="1" applyProtection="1">
      <alignment horizontal="center" vertical="center"/>
      <protection/>
    </xf>
    <xf numFmtId="3" fontId="5" fillId="49" borderId="48" xfId="0" applyNumberFormat="1" applyFont="1" applyFill="1" applyBorder="1" applyAlignment="1" applyProtection="1">
      <alignment vertical="center" wrapText="1"/>
      <protection/>
    </xf>
    <xf numFmtId="3" fontId="5" fillId="49" borderId="48" xfId="0" applyNumberFormat="1" applyFont="1" applyFill="1" applyBorder="1" applyAlignment="1" applyProtection="1">
      <alignment vertical="center" wrapText="1"/>
      <protection/>
    </xf>
    <xf numFmtId="0" fontId="5" fillId="49" borderId="43" xfId="0" applyNumberFormat="1" applyFont="1" applyFill="1" applyBorder="1" applyAlignment="1" applyProtection="1">
      <alignment horizontal="center" vertical="center" wrapText="1"/>
      <protection/>
    </xf>
    <xf numFmtId="1" fontId="5" fillId="49" borderId="49" xfId="0" applyNumberFormat="1" applyFont="1" applyFill="1" applyBorder="1" applyAlignment="1" applyProtection="1">
      <alignment horizontal="center" vertical="center" wrapText="1"/>
      <protection/>
    </xf>
    <xf numFmtId="1" fontId="5" fillId="49" borderId="34" xfId="0" applyNumberFormat="1" applyFont="1" applyFill="1" applyBorder="1" applyAlignment="1" applyProtection="1">
      <alignment horizontal="center" vertical="center" wrapText="1"/>
      <protection/>
    </xf>
    <xf numFmtId="1" fontId="0" fillId="49" borderId="53" xfId="0" applyNumberFormat="1" applyFont="1" applyFill="1" applyBorder="1" applyAlignment="1">
      <alignment horizontal="center" vertical="center"/>
    </xf>
    <xf numFmtId="1" fontId="0" fillId="49" borderId="54" xfId="0" applyNumberFormat="1" applyFont="1" applyFill="1" applyBorder="1" applyAlignment="1">
      <alignment horizontal="center" vertical="center"/>
    </xf>
    <xf numFmtId="1" fontId="0" fillId="49" borderId="55" xfId="0" applyNumberFormat="1" applyFont="1" applyFill="1" applyBorder="1" applyAlignment="1">
      <alignment horizontal="center" vertical="center"/>
    </xf>
    <xf numFmtId="0" fontId="5" fillId="49" borderId="0" xfId="0" applyNumberFormat="1" applyFont="1" applyFill="1" applyAlignment="1">
      <alignment horizontal="right" vertical="center"/>
    </xf>
    <xf numFmtId="0" fontId="5" fillId="49" borderId="0" xfId="0" applyNumberFormat="1" applyFont="1" applyFill="1" applyAlignment="1">
      <alignment horizontal="right"/>
    </xf>
    <xf numFmtId="1" fontId="0" fillId="49" borderId="56" xfId="0" applyNumberFormat="1" applyFont="1" applyFill="1" applyBorder="1" applyAlignment="1">
      <alignment/>
    </xf>
    <xf numFmtId="1" fontId="0" fillId="49" borderId="0" xfId="0" applyNumberFormat="1" applyFont="1" applyFill="1" applyAlignment="1">
      <alignment horizontal="center"/>
    </xf>
    <xf numFmtId="0" fontId="5" fillId="49" borderId="0" xfId="0" applyNumberFormat="1" applyFont="1" applyFill="1" applyAlignment="1">
      <alignment/>
    </xf>
    <xf numFmtId="0" fontId="5" fillId="49" borderId="0" xfId="0" applyNumberFormat="1" applyFont="1" applyFill="1" applyAlignment="1">
      <alignment horizontal="center"/>
    </xf>
    <xf numFmtId="0" fontId="5" fillId="49" borderId="0" xfId="0" applyNumberFormat="1" applyFont="1" applyFill="1" applyBorder="1" applyAlignment="1" applyProtection="1">
      <alignment horizontal="left"/>
      <protection/>
    </xf>
    <xf numFmtId="0" fontId="5" fillId="49" borderId="0" xfId="0" applyNumberFormat="1" applyFont="1" applyFill="1" applyBorder="1" applyAlignment="1" applyProtection="1">
      <alignment horizontal="center"/>
      <protection/>
    </xf>
    <xf numFmtId="0" fontId="5" fillId="49" borderId="0" xfId="0" applyNumberFormat="1" applyFont="1" applyFill="1" applyAlignment="1">
      <alignment/>
    </xf>
    <xf numFmtId="0" fontId="5" fillId="49" borderId="32" xfId="0" applyNumberFormat="1" applyFont="1" applyFill="1" applyBorder="1" applyAlignment="1">
      <alignment horizontal="center" vertical="center"/>
    </xf>
    <xf numFmtId="0" fontId="5" fillId="49" borderId="40" xfId="0" applyNumberFormat="1" applyFont="1" applyFill="1" applyBorder="1" applyAlignment="1">
      <alignment horizontal="center" vertical="center"/>
    </xf>
    <xf numFmtId="0" fontId="5" fillId="49" borderId="33" xfId="0" applyNumberFormat="1" applyFont="1" applyFill="1" applyBorder="1" applyAlignment="1">
      <alignment horizontal="center" vertical="center"/>
    </xf>
    <xf numFmtId="0" fontId="5" fillId="49" borderId="48" xfId="0" applyNumberFormat="1" applyFont="1" applyFill="1" applyBorder="1" applyAlignment="1" applyProtection="1">
      <alignment horizontal="center" vertical="center"/>
      <protection/>
    </xf>
    <xf numFmtId="0" fontId="5" fillId="49" borderId="32" xfId="0" applyNumberFormat="1" applyFont="1" applyFill="1" applyBorder="1" applyAlignment="1" applyProtection="1">
      <alignment horizontal="center" vertical="center"/>
      <protection/>
    </xf>
    <xf numFmtId="0" fontId="5" fillId="49" borderId="33" xfId="0" applyNumberFormat="1" applyFont="1" applyFill="1" applyBorder="1" applyAlignment="1" applyProtection="1">
      <alignment horizontal="center" vertical="center"/>
      <protection/>
    </xf>
    <xf numFmtId="0" fontId="5" fillId="49" borderId="42" xfId="0" applyNumberFormat="1" applyFont="1" applyFill="1" applyBorder="1" applyAlignment="1" applyProtection="1">
      <alignment horizontal="center" vertical="center" wrapText="1"/>
      <protection/>
    </xf>
    <xf numFmtId="0" fontId="5" fillId="49" borderId="25" xfId="0" applyNumberFormat="1" applyFont="1" applyFill="1" applyBorder="1" applyAlignment="1" applyProtection="1">
      <alignment horizontal="center" vertical="center"/>
      <protection/>
    </xf>
    <xf numFmtId="1" fontId="5" fillId="49" borderId="43" xfId="0" applyNumberFormat="1" applyFont="1" applyFill="1" applyBorder="1" applyAlignment="1" applyProtection="1">
      <alignment horizontal="center" vertical="center"/>
      <protection/>
    </xf>
    <xf numFmtId="1" fontId="5" fillId="49" borderId="32" xfId="0" applyNumberFormat="1" applyFont="1" applyFill="1" applyBorder="1" applyAlignment="1" applyProtection="1">
      <alignment horizontal="center" vertical="center"/>
      <protection/>
    </xf>
    <xf numFmtId="1" fontId="5" fillId="49" borderId="40" xfId="0" applyNumberFormat="1" applyFont="1" applyFill="1" applyBorder="1" applyAlignment="1" applyProtection="1">
      <alignment horizontal="center" vertical="center"/>
      <protection/>
    </xf>
    <xf numFmtId="0" fontId="5" fillId="49" borderId="44" xfId="0" applyNumberFormat="1" applyFont="1" applyFill="1" applyBorder="1" applyAlignment="1" applyProtection="1">
      <alignment horizontal="center" vertical="center" wrapText="1"/>
      <protection/>
    </xf>
    <xf numFmtId="0" fontId="5" fillId="49" borderId="34" xfId="0" applyNumberFormat="1" applyFont="1" applyFill="1" applyBorder="1" applyAlignment="1" applyProtection="1">
      <alignment horizontal="center" vertical="center"/>
      <protection/>
    </xf>
    <xf numFmtId="1" fontId="5" fillId="49" borderId="34" xfId="0" applyNumberFormat="1" applyFont="1" applyFill="1" applyBorder="1" applyAlignment="1" applyProtection="1">
      <alignment horizontal="center" vertical="center"/>
      <protection/>
    </xf>
    <xf numFmtId="0" fontId="5" fillId="49" borderId="50" xfId="0" applyNumberFormat="1" applyFont="1" applyFill="1" applyBorder="1" applyAlignment="1" applyProtection="1">
      <alignment horizontal="center" vertical="center" wrapText="1"/>
      <protection/>
    </xf>
    <xf numFmtId="181" fontId="5" fillId="49" borderId="47" xfId="0" applyNumberFormat="1" applyFont="1" applyFill="1" applyBorder="1" applyAlignment="1" applyProtection="1">
      <alignment vertical="center" wrapText="1"/>
      <protection/>
    </xf>
    <xf numFmtId="182" fontId="5" fillId="49" borderId="47" xfId="0" applyNumberFormat="1" applyFont="1" applyFill="1" applyBorder="1" applyAlignment="1" applyProtection="1">
      <alignment vertical="center" wrapText="1"/>
      <protection/>
    </xf>
    <xf numFmtId="182" fontId="5" fillId="49" borderId="25" xfId="0" applyNumberFormat="1" applyFont="1" applyFill="1" applyBorder="1" applyAlignment="1" applyProtection="1">
      <alignment horizontal="right" vertical="center" wrapText="1"/>
      <protection/>
    </xf>
    <xf numFmtId="0" fontId="5" fillId="49" borderId="25" xfId="0" applyNumberFormat="1" applyFont="1" applyFill="1" applyBorder="1" applyAlignment="1" applyProtection="1">
      <alignment vertical="center" wrapText="1"/>
      <protection/>
    </xf>
    <xf numFmtId="182" fontId="5" fillId="49" borderId="25" xfId="0" applyNumberFormat="1" applyFont="1" applyFill="1" applyBorder="1" applyAlignment="1" applyProtection="1">
      <alignment vertical="center" wrapText="1"/>
      <protection/>
    </xf>
    <xf numFmtId="49" fontId="5" fillId="49" borderId="47" xfId="0" applyNumberFormat="1" applyFont="1" applyFill="1" applyBorder="1" applyAlignment="1" applyProtection="1">
      <alignment vertical="center" wrapText="1"/>
      <protection/>
    </xf>
    <xf numFmtId="0" fontId="7" fillId="49" borderId="0" xfId="0" applyNumberFormat="1" applyFont="1" applyFill="1" applyAlignment="1">
      <alignment/>
    </xf>
    <xf numFmtId="0" fontId="0" fillId="49" borderId="0" xfId="0" applyNumberFormat="1" applyFont="1" applyFill="1" applyAlignment="1">
      <alignment/>
    </xf>
    <xf numFmtId="1" fontId="5" fillId="49" borderId="33" xfId="0" applyNumberFormat="1" applyFont="1" applyFill="1" applyBorder="1" applyAlignment="1" applyProtection="1">
      <alignment horizontal="center" vertical="center"/>
      <protection/>
    </xf>
    <xf numFmtId="1" fontId="5" fillId="49" borderId="51" xfId="0" applyNumberFormat="1" applyFont="1" applyFill="1" applyBorder="1" applyAlignment="1" applyProtection="1">
      <alignment horizontal="center" vertical="center"/>
      <protection/>
    </xf>
    <xf numFmtId="0" fontId="5" fillId="49" borderId="45" xfId="0" applyNumberFormat="1" applyFont="1" applyFill="1" applyBorder="1" applyAlignment="1" applyProtection="1">
      <alignment horizontal="center" vertical="center" wrapText="1"/>
      <protection/>
    </xf>
    <xf numFmtId="180" fontId="5" fillId="49" borderId="48" xfId="0" applyNumberFormat="1" applyFont="1" applyFill="1" applyBorder="1" applyAlignment="1" applyProtection="1">
      <alignment vertical="center" wrapText="1"/>
      <protection/>
    </xf>
    <xf numFmtId="0" fontId="5" fillId="49" borderId="57" xfId="0" applyNumberFormat="1" applyFont="1" applyFill="1" applyBorder="1" applyAlignment="1" applyProtection="1">
      <alignment horizontal="center" vertical="center" wrapText="1"/>
      <protection/>
    </xf>
    <xf numFmtId="0" fontId="3" fillId="49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53" xfId="0" applyNumberFormat="1" applyFont="1" applyFill="1" applyBorder="1" applyAlignment="1">
      <alignment horizontal="center" vertical="center"/>
    </xf>
    <xf numFmtId="0" fontId="3" fillId="0" borderId="55" xfId="0" applyNumberFormat="1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 vertical="center"/>
    </xf>
    <xf numFmtId="4" fontId="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>
      <alignment vertical="center"/>
    </xf>
    <xf numFmtId="180" fontId="3" fillId="0" borderId="25" xfId="0" applyNumberFormat="1" applyFont="1" applyFill="1" applyBorder="1" applyAlignment="1" applyProtection="1">
      <alignment vertical="center" wrapText="1"/>
      <protection/>
    </xf>
    <xf numFmtId="0" fontId="5" fillId="0" borderId="41" xfId="0" applyNumberFormat="1" applyFont="1" applyFill="1" applyBorder="1" applyAlignment="1">
      <alignment vertical="center"/>
    </xf>
    <xf numFmtId="180" fontId="3" fillId="0" borderId="34" xfId="0" applyNumberFormat="1" applyFont="1" applyFill="1" applyBorder="1" applyAlignment="1" applyProtection="1">
      <alignment vertical="center" wrapText="1"/>
      <protection/>
    </xf>
    <xf numFmtId="180" fontId="3" fillId="0" borderId="46" xfId="0" applyNumberFormat="1" applyFont="1" applyFill="1" applyBorder="1" applyAlignment="1" applyProtection="1">
      <alignment vertical="center" wrapText="1"/>
      <protection/>
    </xf>
    <xf numFmtId="1" fontId="3" fillId="0" borderId="25" xfId="0" applyNumberFormat="1" applyFont="1" applyFill="1" applyBorder="1" applyAlignment="1">
      <alignment vertical="center"/>
    </xf>
    <xf numFmtId="0" fontId="5" fillId="0" borderId="25" xfId="0" applyNumberFormat="1" applyFont="1" applyFill="1" applyBorder="1" applyAlignment="1">
      <alignment vertical="center"/>
    </xf>
    <xf numFmtId="0" fontId="5" fillId="0" borderId="34" xfId="0" applyNumberFormat="1" applyFont="1" applyFill="1" applyBorder="1" applyAlignment="1">
      <alignment vertical="center"/>
    </xf>
    <xf numFmtId="1" fontId="3" fillId="0" borderId="47" xfId="0" applyNumberFormat="1" applyFont="1" applyFill="1" applyBorder="1" applyAlignment="1">
      <alignment vertical="center"/>
    </xf>
    <xf numFmtId="180" fontId="3" fillId="0" borderId="58" xfId="0" applyNumberFormat="1" applyFont="1" applyFill="1" applyBorder="1" applyAlignment="1" applyProtection="1">
      <alignment vertical="center" wrapText="1"/>
      <protection/>
    </xf>
    <xf numFmtId="0" fontId="5" fillId="0" borderId="58" xfId="0" applyNumberFormat="1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vertical="center"/>
    </xf>
    <xf numFmtId="180" fontId="3" fillId="0" borderId="43" xfId="0" applyNumberFormat="1" applyFont="1" applyFill="1" applyBorder="1" applyAlignment="1" applyProtection="1">
      <alignment vertical="center" wrapText="1"/>
      <protection/>
    </xf>
    <xf numFmtId="0" fontId="5" fillId="0" borderId="59" xfId="0" applyNumberFormat="1" applyFont="1" applyFill="1" applyBorder="1" applyAlignment="1">
      <alignment vertical="center"/>
    </xf>
    <xf numFmtId="180" fontId="3" fillId="0" borderId="44" xfId="0" applyNumberFormat="1" applyFont="1" applyFill="1" applyBorder="1" applyAlignment="1" applyProtection="1">
      <alignment vertical="center" wrapText="1"/>
      <protection/>
    </xf>
    <xf numFmtId="180" fontId="3" fillId="0" borderId="59" xfId="0" applyNumberFormat="1" applyFont="1" applyFill="1" applyBorder="1" applyAlignment="1" applyProtection="1">
      <alignment vertical="center" wrapText="1"/>
      <protection/>
    </xf>
    <xf numFmtId="180" fontId="3" fillId="0" borderId="47" xfId="0" applyNumberFormat="1" applyFont="1" applyFill="1" applyBorder="1" applyAlignment="1" applyProtection="1">
      <alignment vertical="center" wrapText="1"/>
      <protection/>
    </xf>
    <xf numFmtId="0" fontId="3" fillId="0" borderId="25" xfId="0" applyNumberFormat="1" applyFont="1" applyFill="1" applyBorder="1" applyAlignment="1">
      <alignment horizontal="center" vertical="center"/>
    </xf>
    <xf numFmtId="180" fontId="3" fillId="0" borderId="47" xfId="0" applyNumberFormat="1" applyFont="1" applyFill="1" applyBorder="1" applyAlignment="1">
      <alignment vertical="center" wrapText="1"/>
    </xf>
    <xf numFmtId="0" fontId="3" fillId="0" borderId="58" xfId="0" applyNumberFormat="1" applyFont="1" applyFill="1" applyBorder="1" applyAlignment="1">
      <alignment horizontal="center" vertical="center"/>
    </xf>
    <xf numFmtId="180" fontId="3" fillId="0" borderId="58" xfId="0" applyNumberFormat="1" applyFont="1" applyFill="1" applyBorder="1" applyAlignment="1">
      <alignment vertical="center" wrapText="1"/>
    </xf>
    <xf numFmtId="0" fontId="3" fillId="0" borderId="58" xfId="0" applyNumberFormat="1" applyFont="1" applyFill="1" applyBorder="1" applyAlignment="1">
      <alignment vertical="center"/>
    </xf>
    <xf numFmtId="180" fontId="3" fillId="0" borderId="47" xfId="0" applyNumberFormat="1" applyFont="1" applyFill="1" applyBorder="1" applyAlignment="1">
      <alignment horizontal="right" vertical="center" wrapText="1"/>
    </xf>
    <xf numFmtId="0" fontId="3" fillId="49" borderId="0" xfId="0" applyNumberFormat="1" applyFont="1" applyFill="1" applyAlignment="1">
      <alignment/>
    </xf>
    <xf numFmtId="0" fontId="3" fillId="49" borderId="0" xfId="0" applyNumberFormat="1" applyFont="1" applyFill="1" applyBorder="1" applyAlignment="1" applyProtection="1">
      <alignment horizontal="left"/>
      <protection/>
    </xf>
    <xf numFmtId="0" fontId="3" fillId="49" borderId="0" xfId="0" applyNumberFormat="1" applyFont="1" applyFill="1" applyAlignment="1">
      <alignment/>
    </xf>
    <xf numFmtId="0" fontId="3" fillId="49" borderId="53" xfId="0" applyNumberFormat="1" applyFont="1" applyFill="1" applyBorder="1" applyAlignment="1">
      <alignment horizontal="center" vertical="center"/>
    </xf>
    <xf numFmtId="0" fontId="3" fillId="49" borderId="54" xfId="0" applyNumberFormat="1" applyFont="1" applyFill="1" applyBorder="1" applyAlignment="1">
      <alignment horizontal="center" vertical="center"/>
    </xf>
    <xf numFmtId="0" fontId="3" fillId="49" borderId="55" xfId="0" applyNumberFormat="1" applyFont="1" applyFill="1" applyBorder="1" applyAlignment="1">
      <alignment horizontal="center" vertical="center"/>
    </xf>
    <xf numFmtId="0" fontId="3" fillId="49" borderId="48" xfId="0" applyNumberFormat="1" applyFont="1" applyFill="1" applyBorder="1" applyAlignment="1" applyProtection="1">
      <alignment horizontal="center" vertical="center"/>
      <protection/>
    </xf>
    <xf numFmtId="0" fontId="3" fillId="49" borderId="47" xfId="0" applyNumberFormat="1" applyFont="1" applyFill="1" applyBorder="1" applyAlignment="1" applyProtection="1">
      <alignment horizontal="center" vertical="center"/>
      <protection/>
    </xf>
    <xf numFmtId="0" fontId="3" fillId="49" borderId="47" xfId="0" applyNumberFormat="1" applyFont="1" applyFill="1" applyBorder="1" applyAlignment="1" applyProtection="1">
      <alignment horizontal="center" vertical="center" wrapText="1"/>
      <protection/>
    </xf>
    <xf numFmtId="0" fontId="3" fillId="49" borderId="51" xfId="0" applyNumberFormat="1" applyFont="1" applyFill="1" applyBorder="1" applyAlignment="1" applyProtection="1">
      <alignment horizontal="center" vertical="center" wrapText="1"/>
      <protection/>
    </xf>
    <xf numFmtId="0" fontId="3" fillId="49" borderId="42" xfId="0" applyNumberFormat="1" applyFont="1" applyFill="1" applyBorder="1" applyAlignment="1" applyProtection="1">
      <alignment horizontal="center" vertical="center" wrapText="1"/>
      <protection/>
    </xf>
    <xf numFmtId="0" fontId="3" fillId="49" borderId="44" xfId="0" applyNumberFormat="1" applyFont="1" applyFill="1" applyBorder="1" applyAlignment="1">
      <alignment horizontal="center" vertical="center" wrapText="1"/>
    </xf>
    <xf numFmtId="0" fontId="3" fillId="49" borderId="45" xfId="0" applyNumberFormat="1" applyFont="1" applyFill="1" applyBorder="1" applyAlignment="1">
      <alignment horizontal="center" vertical="center" wrapText="1"/>
    </xf>
    <xf numFmtId="0" fontId="3" fillId="49" borderId="25" xfId="0" applyNumberFormat="1" applyFont="1" applyFill="1" applyBorder="1" applyAlignment="1" applyProtection="1">
      <alignment horizontal="center" vertical="center" wrapText="1"/>
      <protection/>
    </xf>
    <xf numFmtId="0" fontId="3" fillId="49" borderId="48" xfId="0" applyNumberFormat="1" applyFont="1" applyFill="1" applyBorder="1" applyAlignment="1" applyProtection="1">
      <alignment horizontal="center" vertical="center" wrapText="1"/>
      <protection/>
    </xf>
    <xf numFmtId="180" fontId="3" fillId="49" borderId="25" xfId="0" applyNumberFormat="1" applyFont="1" applyFill="1" applyBorder="1" applyAlignment="1" applyProtection="1">
      <alignment vertical="center" wrapText="1"/>
      <protection/>
    </xf>
    <xf numFmtId="0" fontId="3" fillId="49" borderId="0" xfId="0" applyNumberFormat="1" applyFont="1" applyFill="1" applyAlignment="1">
      <alignment horizontal="right" vertical="center"/>
    </xf>
    <xf numFmtId="180" fontId="3" fillId="49" borderId="43" xfId="0" applyNumberFormat="1" applyFont="1" applyFill="1" applyBorder="1" applyAlignment="1" applyProtection="1">
      <alignment vertical="center" wrapText="1"/>
      <protection/>
    </xf>
    <xf numFmtId="180" fontId="3" fillId="49" borderId="49" xfId="0" applyNumberFormat="1" applyFont="1" applyFill="1" applyBorder="1" applyAlignment="1" applyProtection="1">
      <alignment vertical="center" wrapText="1"/>
      <protection/>
    </xf>
    <xf numFmtId="49" fontId="5" fillId="49" borderId="25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 vertical="center"/>
    </xf>
    <xf numFmtId="0" fontId="5" fillId="46" borderId="0" xfId="0" applyNumberFormat="1" applyFont="1" applyFill="1" applyAlignment="1">
      <alignment horizontal="center" vertical="center"/>
    </xf>
    <xf numFmtId="0" fontId="5" fillId="46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5" fillId="46" borderId="0" xfId="0" applyNumberFormat="1" applyFont="1" applyFill="1" applyAlignment="1">
      <alignment/>
    </xf>
    <xf numFmtId="0" fontId="5" fillId="46" borderId="25" xfId="0" applyNumberFormat="1" applyFont="1" applyFill="1" applyBorder="1" applyAlignment="1" applyProtection="1">
      <alignment horizontal="center" vertical="center" wrapText="1"/>
      <protection/>
    </xf>
    <xf numFmtId="1" fontId="0" fillId="0" borderId="25" xfId="0" applyNumberFormat="1" applyFont="1" applyFill="1" applyBorder="1" applyAlignment="1">
      <alignment horizontal="center" vertical="center"/>
    </xf>
    <xf numFmtId="183" fontId="5" fillId="0" borderId="25" xfId="0" applyNumberFormat="1" applyFont="1" applyFill="1" applyBorder="1" applyAlignment="1" applyProtection="1">
      <alignment horizontal="center" vertical="center" wrapText="1"/>
      <protection/>
    </xf>
    <xf numFmtId="183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46" borderId="0" xfId="0" applyNumberFormat="1" applyFont="1" applyFill="1" applyAlignment="1">
      <alignment/>
    </xf>
    <xf numFmtId="0" fontId="5" fillId="46" borderId="0" xfId="0" applyNumberFormat="1" applyFont="1" applyFill="1" applyAlignment="1" applyProtection="1">
      <alignment horizontal="right" vertical="center"/>
      <protection/>
    </xf>
    <xf numFmtId="0" fontId="0" fillId="46" borderId="0" xfId="0" applyNumberFormat="1" applyFont="1" applyFill="1" applyAlignment="1">
      <alignment/>
    </xf>
    <xf numFmtId="0" fontId="5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>
      <alignment vertical="center"/>
    </xf>
    <xf numFmtId="180" fontId="3" fillId="0" borderId="49" xfId="0" applyNumberFormat="1" applyFont="1" applyFill="1" applyBorder="1" applyAlignment="1" applyProtection="1">
      <alignment vertical="center" wrapText="1"/>
      <protection/>
    </xf>
    <xf numFmtId="180" fontId="3" fillId="0" borderId="25" xfId="0" applyNumberFormat="1" applyFont="1" applyFill="1" applyBorder="1" applyAlignment="1">
      <alignment vertical="center" wrapText="1"/>
    </xf>
    <xf numFmtId="180" fontId="3" fillId="0" borderId="25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 horizontal="center" wrapText="1"/>
      <protection/>
    </xf>
    <xf numFmtId="0" fontId="11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</cellXfs>
  <cellStyles count="9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标题 4" xfId="29"/>
    <cellStyle name="Note 1" xfId="30"/>
    <cellStyle name="60% - 强调文字颜色 2" xfId="31"/>
    <cellStyle name="警告文本" xfId="32"/>
    <cellStyle name="标题" xfId="33"/>
    <cellStyle name="60% - Accent4 1" xfId="34"/>
    <cellStyle name="解释性文本" xfId="35"/>
    <cellStyle name="标题 1" xfId="36"/>
    <cellStyle name="标题 2" xfId="37"/>
    <cellStyle name="40% - Accent1 1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Input 1" xfId="57"/>
    <cellStyle name="40% - Accent3 1" xfId="58"/>
    <cellStyle name="强调文字颜色 3" xfId="59"/>
    <cellStyle name="强调文字颜色 4" xfId="60"/>
    <cellStyle name="20% - 强调文字颜色 4" xfId="61"/>
    <cellStyle name="40% - Accent2 1" xfId="62"/>
    <cellStyle name="40% - 强调文字颜色 4" xfId="63"/>
    <cellStyle name="强调文字颜色 5" xfId="64"/>
    <cellStyle name="40% - 强调文字颜色 5" xfId="65"/>
    <cellStyle name="Heading 3 1" xfId="66"/>
    <cellStyle name="60% - Accent3 1" xfId="67"/>
    <cellStyle name="60% - 强调文字颜色 5" xfId="68"/>
    <cellStyle name="强调文字颜色 6" xfId="69"/>
    <cellStyle name="40% - 强调文字颜色 6" xfId="70"/>
    <cellStyle name="60% - 强调文字颜色 6" xfId="71"/>
    <cellStyle name="20% - Accent2 1" xfId="72"/>
    <cellStyle name="20% - Accent3 1" xfId="73"/>
    <cellStyle name="20% - Accent4 1" xfId="74"/>
    <cellStyle name="60% - Accent1 1" xfId="75"/>
    <cellStyle name="20% - Accent5 1" xfId="76"/>
    <cellStyle name="20% - Accent6 1" xfId="77"/>
    <cellStyle name="60% - Accent2 1" xfId="78"/>
    <cellStyle name="40% - Accent4 1" xfId="79"/>
    <cellStyle name="40% - Accent5 1" xfId="80"/>
    <cellStyle name="40% - Accent6 1" xfId="81"/>
    <cellStyle name="60% - Accent5 1" xfId="82"/>
    <cellStyle name="60% - Accent6 1" xfId="83"/>
    <cellStyle name="Accent1 1" xfId="84"/>
    <cellStyle name="Accent2 1" xfId="85"/>
    <cellStyle name="Accent3 1" xfId="86"/>
    <cellStyle name="Accent4 1" xfId="87"/>
    <cellStyle name="Accent5 1" xfId="88"/>
    <cellStyle name="Accent6 1" xfId="89"/>
    <cellStyle name="Bad 1" xfId="90"/>
    <cellStyle name="Calculation 1" xfId="91"/>
    <cellStyle name="Check Cell 1" xfId="92"/>
    <cellStyle name="Explanatory Text 1" xfId="93"/>
    <cellStyle name="Good 1" xfId="94"/>
    <cellStyle name="Heading 1 1" xfId="95"/>
    <cellStyle name="Heading 2 1" xfId="96"/>
    <cellStyle name="Heading 4 1" xfId="97"/>
    <cellStyle name="Linked Cell 1" xfId="98"/>
    <cellStyle name="Neutral 1" xfId="99"/>
    <cellStyle name="Output 1" xfId="100"/>
    <cellStyle name="Title 1" xfId="101"/>
    <cellStyle name="Total 1" xfId="102"/>
    <cellStyle name="Warning Text 1" xfId="103"/>
    <cellStyle name="常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SheetLayoutView="100" workbookViewId="0" topLeftCell="A63">
      <selection activeCell="A14" sqref="A14"/>
    </sheetView>
  </sheetViews>
  <sheetFormatPr defaultColWidth="9.33203125" defaultRowHeight="11.25"/>
  <cols>
    <col min="1" max="1" width="158.66015625" style="0" customWidth="1"/>
  </cols>
  <sheetData>
    <row r="1" ht="10.5">
      <c r="A1" s="268"/>
    </row>
    <row r="2" ht="10.5">
      <c r="A2" s="268"/>
    </row>
    <row r="3" ht="10.5">
      <c r="A3" s="268"/>
    </row>
    <row r="4" ht="90" customHeight="1">
      <c r="A4" s="269" t="s">
        <v>0</v>
      </c>
    </row>
    <row r="5" ht="10.5">
      <c r="A5" s="268"/>
    </row>
    <row r="6" ht="72" customHeight="1">
      <c r="A6" s="270" t="s">
        <v>1</v>
      </c>
    </row>
    <row r="7" ht="52.5" customHeight="1">
      <c r="A7" s="271" t="s">
        <v>2</v>
      </c>
    </row>
    <row r="8" ht="32.25">
      <c r="A8" s="270"/>
    </row>
    <row r="9" ht="10.5">
      <c r="A9" s="268"/>
    </row>
    <row r="10" ht="32.25">
      <c r="A10" s="270" t="s">
        <v>3</v>
      </c>
    </row>
    <row r="11" ht="10.5">
      <c r="A11" s="268"/>
    </row>
    <row r="12" ht="10.5">
      <c r="A12" s="268"/>
    </row>
    <row r="13" ht="10.5">
      <c r="A13" s="268"/>
    </row>
    <row r="14" ht="10.5">
      <c r="A14" s="268"/>
    </row>
    <row r="15" ht="10.5">
      <c r="A15" s="268"/>
    </row>
    <row r="16" ht="10.5">
      <c r="A16" s="268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B17" sqref="B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63"/>
      <c r="B1" s="63"/>
      <c r="C1" s="63"/>
      <c r="D1" s="63"/>
      <c r="E1" s="64"/>
      <c r="F1" s="63"/>
      <c r="G1" s="63"/>
      <c r="H1" s="65" t="s">
        <v>369</v>
      </c>
    </row>
    <row r="2" spans="1:8" ht="25.5" customHeight="1">
      <c r="A2" s="41" t="s">
        <v>370</v>
      </c>
      <c r="B2" s="41"/>
      <c r="C2" s="41"/>
      <c r="D2" s="41"/>
      <c r="E2" s="41"/>
      <c r="F2" s="41"/>
      <c r="G2" s="41"/>
      <c r="H2" s="41"/>
    </row>
    <row r="3" spans="1:8" ht="19.5" customHeight="1">
      <c r="A3" s="43" t="s">
        <v>59</v>
      </c>
      <c r="B3" s="66" t="s">
        <v>60</v>
      </c>
      <c r="C3" s="66"/>
      <c r="D3" s="66"/>
      <c r="E3" s="66"/>
      <c r="F3" s="66"/>
      <c r="G3" s="66"/>
      <c r="H3" s="44" t="s">
        <v>7</v>
      </c>
    </row>
    <row r="4" spans="1:8" ht="19.5" customHeight="1">
      <c r="A4" s="67" t="s">
        <v>371</v>
      </c>
      <c r="B4" s="67" t="s">
        <v>372</v>
      </c>
      <c r="C4" s="49" t="s">
        <v>373</v>
      </c>
      <c r="D4" s="49"/>
      <c r="E4" s="59"/>
      <c r="F4" s="59"/>
      <c r="G4" s="59"/>
      <c r="H4" s="49"/>
    </row>
    <row r="5" spans="1:8" ht="19.5" customHeight="1">
      <c r="A5" s="67"/>
      <c r="B5" s="67"/>
      <c r="C5" s="68" t="s">
        <v>62</v>
      </c>
      <c r="D5" s="51" t="s">
        <v>307</v>
      </c>
      <c r="E5" s="80" t="s">
        <v>374</v>
      </c>
      <c r="F5" s="81"/>
      <c r="G5" s="82"/>
      <c r="H5" s="83" t="s">
        <v>310</v>
      </c>
    </row>
    <row r="6" spans="1:8" ht="33.75" customHeight="1">
      <c r="A6" s="57"/>
      <c r="B6" s="57"/>
      <c r="C6" s="72"/>
      <c r="D6" s="58"/>
      <c r="E6" s="73" t="s">
        <v>77</v>
      </c>
      <c r="F6" s="74" t="s">
        <v>375</v>
      </c>
      <c r="G6" s="75" t="s">
        <v>376</v>
      </c>
      <c r="H6" s="76"/>
    </row>
    <row r="7" spans="1:8" ht="19.5" customHeight="1">
      <c r="A7" s="77" t="s">
        <v>40</v>
      </c>
      <c r="B7" s="84" t="s">
        <v>62</v>
      </c>
      <c r="C7" s="61">
        <v>57190</v>
      </c>
      <c r="D7" s="61"/>
      <c r="E7" s="61"/>
      <c r="F7" s="61"/>
      <c r="G7" s="61"/>
      <c r="H7" s="61">
        <v>57190</v>
      </c>
    </row>
    <row r="8" spans="1:8" ht="19.5" customHeight="1">
      <c r="A8" s="77" t="s">
        <v>40</v>
      </c>
      <c r="B8" s="84" t="s">
        <v>377</v>
      </c>
      <c r="C8" s="61"/>
      <c r="D8" s="61"/>
      <c r="E8" s="61"/>
      <c r="F8" s="61"/>
      <c r="G8" s="61"/>
      <c r="H8" s="61"/>
    </row>
    <row r="9" spans="1:8" ht="19.5" customHeight="1">
      <c r="A9" s="77" t="s">
        <v>85</v>
      </c>
      <c r="B9" s="84" t="s">
        <v>60</v>
      </c>
      <c r="C9" s="61">
        <v>57190</v>
      </c>
      <c r="D9" s="61"/>
      <c r="E9" s="61"/>
      <c r="F9" s="61"/>
      <c r="G9" s="61"/>
      <c r="H9" s="61">
        <v>57190</v>
      </c>
    </row>
    <row r="10" spans="1:8" ht="19.5" customHeight="1">
      <c r="A10" s="77"/>
      <c r="B10" s="84"/>
      <c r="C10" s="61"/>
      <c r="D10" s="61"/>
      <c r="E10" s="61"/>
      <c r="F10" s="61"/>
      <c r="G10" s="61"/>
      <c r="H10" s="61"/>
    </row>
    <row r="11" spans="1:8" ht="19.5" customHeight="1">
      <c r="A11" s="77"/>
      <c r="B11" s="84"/>
      <c r="C11" s="61"/>
      <c r="D11" s="61"/>
      <c r="E11" s="61"/>
      <c r="F11" s="61"/>
      <c r="G11" s="61"/>
      <c r="H11" s="61"/>
    </row>
    <row r="12" spans="1:8" ht="19.5" customHeight="1">
      <c r="A12" s="77"/>
      <c r="B12" s="84"/>
      <c r="C12" s="61"/>
      <c r="D12" s="61"/>
      <c r="E12" s="61"/>
      <c r="F12" s="61"/>
      <c r="G12" s="61"/>
      <c r="H12" s="61"/>
    </row>
    <row r="13" spans="1:8" ht="19.5" customHeight="1">
      <c r="A13" s="77"/>
      <c r="B13" s="84"/>
      <c r="C13" s="61"/>
      <c r="D13" s="61"/>
      <c r="E13" s="61"/>
      <c r="F13" s="61"/>
      <c r="G13" s="61"/>
      <c r="H13" s="61"/>
    </row>
    <row r="14" spans="1:8" ht="19.5" customHeight="1">
      <c r="A14" s="77"/>
      <c r="B14" s="84"/>
      <c r="C14" s="61"/>
      <c r="D14" s="61"/>
      <c r="E14" s="61"/>
      <c r="F14" s="61"/>
      <c r="G14" s="61"/>
      <c r="H14" s="61"/>
    </row>
    <row r="15" spans="1:8" ht="19.5" customHeight="1">
      <c r="A15" s="77"/>
      <c r="B15" s="84"/>
      <c r="C15" s="61"/>
      <c r="D15" s="61"/>
      <c r="E15" s="61"/>
      <c r="F15" s="61"/>
      <c r="G15" s="61"/>
      <c r="H15" s="61"/>
    </row>
    <row r="16" spans="1:8" ht="19.5" customHeight="1">
      <c r="A16" s="77"/>
      <c r="B16" s="84"/>
      <c r="C16" s="61"/>
      <c r="D16" s="61"/>
      <c r="E16" s="61"/>
      <c r="F16" s="61"/>
      <c r="G16" s="61"/>
      <c r="H16" s="61"/>
    </row>
    <row r="17" spans="1:8" ht="18.75" customHeight="1">
      <c r="A17" s="85"/>
      <c r="B17" s="84"/>
      <c r="C17" s="85"/>
      <c r="D17" s="85"/>
      <c r="E17" s="85"/>
      <c r="F17" s="85"/>
      <c r="G17" s="85"/>
      <c r="H17" s="85"/>
    </row>
    <row r="18" spans="1:8" ht="18.75" customHeight="1">
      <c r="A18" s="85"/>
      <c r="B18" s="84"/>
      <c r="C18" s="85"/>
      <c r="D18" s="85"/>
      <c r="E18" s="85"/>
      <c r="F18" s="85"/>
      <c r="G18" s="85"/>
      <c r="H18" s="85"/>
    </row>
    <row r="19" spans="1:8" ht="18.75" customHeight="1">
      <c r="A19" s="85"/>
      <c r="B19" s="84"/>
      <c r="C19" s="85"/>
      <c r="D19" s="85"/>
      <c r="E19" s="85"/>
      <c r="F19" s="85"/>
      <c r="G19" s="85"/>
      <c r="H19" s="85"/>
    </row>
    <row r="20" spans="1:8" ht="18.75" customHeight="1">
      <c r="A20" s="85"/>
      <c r="B20" s="84"/>
      <c r="C20" s="85"/>
      <c r="D20" s="85"/>
      <c r="E20" s="85"/>
      <c r="F20" s="85"/>
      <c r="G20" s="85"/>
      <c r="H20" s="85"/>
    </row>
    <row r="21" spans="1:8" ht="18.75" customHeight="1">
      <c r="A21" s="85"/>
      <c r="B21" s="84"/>
      <c r="C21" s="85"/>
      <c r="D21" s="85"/>
      <c r="E21" s="85"/>
      <c r="F21" s="85"/>
      <c r="G21" s="85"/>
      <c r="H21" s="85"/>
    </row>
    <row r="22" spans="1:8" ht="18.75" customHeight="1">
      <c r="A22" s="85"/>
      <c r="B22" s="84"/>
      <c r="C22" s="85"/>
      <c r="D22" s="85"/>
      <c r="E22" s="85"/>
      <c r="F22" s="85"/>
      <c r="G22" s="85"/>
      <c r="H22" s="85"/>
    </row>
    <row r="23" spans="1:8" ht="18.75" customHeight="1">
      <c r="A23" s="85"/>
      <c r="B23" s="84"/>
      <c r="C23" s="85"/>
      <c r="D23" s="85"/>
      <c r="E23" s="85"/>
      <c r="F23" s="85"/>
      <c r="G23" s="85"/>
      <c r="H23" s="85"/>
    </row>
    <row r="24" spans="1:8" ht="18.75" customHeight="1">
      <c r="A24" s="85"/>
      <c r="B24" s="84"/>
      <c r="C24" s="85"/>
      <c r="D24" s="85"/>
      <c r="E24" s="85"/>
      <c r="F24" s="85"/>
      <c r="G24" s="85"/>
      <c r="H24" s="85"/>
    </row>
    <row r="25" spans="1:8" ht="18.75" customHeight="1">
      <c r="A25" s="85"/>
      <c r="B25" s="84"/>
      <c r="C25" s="85"/>
      <c r="D25" s="85"/>
      <c r="E25" s="85"/>
      <c r="F25" s="85"/>
      <c r="G25" s="85"/>
      <c r="H25" s="85"/>
    </row>
    <row r="26" spans="1:8" ht="18.75" customHeight="1">
      <c r="A26" s="85"/>
      <c r="B26" s="84"/>
      <c r="C26" s="85"/>
      <c r="D26" s="85"/>
      <c r="E26" s="85"/>
      <c r="F26" s="85"/>
      <c r="G26" s="85"/>
      <c r="H26" s="85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9" sqref="E9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8"/>
      <c r="B1" s="39"/>
      <c r="C1" s="39"/>
      <c r="D1" s="39"/>
      <c r="E1" s="39"/>
      <c r="F1" s="39"/>
      <c r="G1" s="39"/>
      <c r="H1" s="40" t="s">
        <v>378</v>
      </c>
    </row>
    <row r="2" spans="1:8" ht="19.5" customHeight="1">
      <c r="A2" s="41" t="s">
        <v>379</v>
      </c>
      <c r="B2" s="41"/>
      <c r="C2" s="41"/>
      <c r="D2" s="41"/>
      <c r="E2" s="41"/>
      <c r="F2" s="41"/>
      <c r="G2" s="41"/>
      <c r="H2" s="41"/>
    </row>
    <row r="3" spans="1:8" ht="19.5" customHeight="1">
      <c r="A3" s="42" t="s">
        <v>40</v>
      </c>
      <c r="B3" s="42"/>
      <c r="C3" s="42"/>
      <c r="D3" s="42"/>
      <c r="E3" s="42"/>
      <c r="F3" s="43"/>
      <c r="G3" s="43"/>
      <c r="H3" s="44" t="s">
        <v>7</v>
      </c>
    </row>
    <row r="4" spans="1:8" ht="19.5" customHeight="1">
      <c r="A4" s="45" t="s">
        <v>61</v>
      </c>
      <c r="B4" s="46"/>
      <c r="C4" s="46"/>
      <c r="D4" s="46"/>
      <c r="E4" s="47"/>
      <c r="F4" s="48" t="s">
        <v>380</v>
      </c>
      <c r="G4" s="49"/>
      <c r="H4" s="49"/>
    </row>
    <row r="5" spans="1:8" ht="19.5" customHeight="1">
      <c r="A5" s="45" t="s">
        <v>72</v>
      </c>
      <c r="B5" s="46"/>
      <c r="C5" s="47"/>
      <c r="D5" s="50" t="s">
        <v>73</v>
      </c>
      <c r="E5" s="51" t="s">
        <v>192</v>
      </c>
      <c r="F5" s="52" t="s">
        <v>62</v>
      </c>
      <c r="G5" s="52" t="s">
        <v>188</v>
      </c>
      <c r="H5" s="49" t="s">
        <v>189</v>
      </c>
    </row>
    <row r="6" spans="1:8" ht="19.5" customHeight="1">
      <c r="A6" s="53" t="s">
        <v>82</v>
      </c>
      <c r="B6" s="54" t="s">
        <v>83</v>
      </c>
      <c r="C6" s="55" t="s">
        <v>84</v>
      </c>
      <c r="D6" s="56"/>
      <c r="E6" s="57"/>
      <c r="F6" s="58"/>
      <c r="G6" s="58"/>
      <c r="H6" s="59"/>
    </row>
    <row r="7" spans="1:8" ht="19.5" customHeight="1">
      <c r="A7" s="60" t="s">
        <v>40</v>
      </c>
      <c r="B7" s="60" t="s">
        <v>40</v>
      </c>
      <c r="C7" s="60" t="s">
        <v>40</v>
      </c>
      <c r="D7" s="60" t="s">
        <v>40</v>
      </c>
      <c r="E7" s="60" t="s">
        <v>40</v>
      </c>
      <c r="F7" s="61">
        <f aca="true" t="shared" si="0" ref="F7:F16">SUM(G7:H7)</f>
        <v>0</v>
      </c>
      <c r="G7" s="62" t="s">
        <v>40</v>
      </c>
      <c r="H7" s="61" t="s">
        <v>40</v>
      </c>
    </row>
    <row r="8" spans="1:8" ht="19.5" customHeight="1">
      <c r="A8" s="60" t="s">
        <v>40</v>
      </c>
      <c r="B8" s="60" t="s">
        <v>40</v>
      </c>
      <c r="C8" s="60" t="s">
        <v>40</v>
      </c>
      <c r="D8" s="60" t="s">
        <v>40</v>
      </c>
      <c r="E8" s="60" t="s">
        <v>40</v>
      </c>
      <c r="F8" s="61">
        <f t="shared" si="0"/>
        <v>0</v>
      </c>
      <c r="G8" s="62" t="s">
        <v>40</v>
      </c>
      <c r="H8" s="61" t="s">
        <v>40</v>
      </c>
    </row>
    <row r="9" spans="1:8" ht="19.5" customHeight="1">
      <c r="A9" s="60" t="s">
        <v>40</v>
      </c>
      <c r="B9" s="60" t="s">
        <v>40</v>
      </c>
      <c r="C9" s="60" t="s">
        <v>40</v>
      </c>
      <c r="D9" s="60" t="s">
        <v>40</v>
      </c>
      <c r="E9" s="60" t="s">
        <v>40</v>
      </c>
      <c r="F9" s="61">
        <f t="shared" si="0"/>
        <v>0</v>
      </c>
      <c r="G9" s="62" t="s">
        <v>40</v>
      </c>
      <c r="H9" s="61" t="s">
        <v>40</v>
      </c>
    </row>
    <row r="10" spans="1:8" ht="19.5" customHeight="1">
      <c r="A10" s="60" t="s">
        <v>40</v>
      </c>
      <c r="B10" s="60" t="s">
        <v>40</v>
      </c>
      <c r="C10" s="60" t="s">
        <v>40</v>
      </c>
      <c r="D10" s="60" t="s">
        <v>40</v>
      </c>
      <c r="E10" s="60" t="s">
        <v>40</v>
      </c>
      <c r="F10" s="61">
        <f t="shared" si="0"/>
        <v>0</v>
      </c>
      <c r="G10" s="62" t="s">
        <v>40</v>
      </c>
      <c r="H10" s="61" t="s">
        <v>40</v>
      </c>
    </row>
    <row r="11" spans="1:8" ht="19.5" customHeight="1">
      <c r="A11" s="60" t="s">
        <v>40</v>
      </c>
      <c r="B11" s="60" t="s">
        <v>40</v>
      </c>
      <c r="C11" s="60" t="s">
        <v>40</v>
      </c>
      <c r="D11" s="60" t="s">
        <v>40</v>
      </c>
      <c r="E11" s="60" t="s">
        <v>40</v>
      </c>
      <c r="F11" s="61">
        <f t="shared" si="0"/>
        <v>0</v>
      </c>
      <c r="G11" s="62" t="s">
        <v>40</v>
      </c>
      <c r="H11" s="61" t="s">
        <v>40</v>
      </c>
    </row>
    <row r="12" spans="1:8" ht="19.5" customHeight="1">
      <c r="A12" s="60" t="s">
        <v>40</v>
      </c>
      <c r="B12" s="60" t="s">
        <v>40</v>
      </c>
      <c r="C12" s="60" t="s">
        <v>40</v>
      </c>
      <c r="D12" s="60" t="s">
        <v>40</v>
      </c>
      <c r="E12" s="60" t="s">
        <v>40</v>
      </c>
      <c r="F12" s="61">
        <f t="shared" si="0"/>
        <v>0</v>
      </c>
      <c r="G12" s="62" t="s">
        <v>40</v>
      </c>
      <c r="H12" s="61" t="s">
        <v>40</v>
      </c>
    </row>
    <row r="13" spans="1:8" ht="19.5" customHeight="1">
      <c r="A13" s="60" t="s">
        <v>40</v>
      </c>
      <c r="B13" s="60" t="s">
        <v>40</v>
      </c>
      <c r="C13" s="60" t="s">
        <v>40</v>
      </c>
      <c r="D13" s="60" t="s">
        <v>40</v>
      </c>
      <c r="E13" s="60" t="s">
        <v>40</v>
      </c>
      <c r="F13" s="61">
        <f t="shared" si="0"/>
        <v>0</v>
      </c>
      <c r="G13" s="62" t="s">
        <v>40</v>
      </c>
      <c r="H13" s="61" t="s">
        <v>40</v>
      </c>
    </row>
    <row r="14" spans="1:8" ht="19.5" customHeight="1">
      <c r="A14" s="60" t="s">
        <v>40</v>
      </c>
      <c r="B14" s="60" t="s">
        <v>40</v>
      </c>
      <c r="C14" s="60" t="s">
        <v>40</v>
      </c>
      <c r="D14" s="60" t="s">
        <v>40</v>
      </c>
      <c r="E14" s="60" t="s">
        <v>40</v>
      </c>
      <c r="F14" s="61">
        <f t="shared" si="0"/>
        <v>0</v>
      </c>
      <c r="G14" s="62" t="s">
        <v>40</v>
      </c>
      <c r="H14" s="61" t="s">
        <v>40</v>
      </c>
    </row>
    <row r="15" spans="1:8" ht="19.5" customHeight="1">
      <c r="A15" s="60" t="s">
        <v>40</v>
      </c>
      <c r="B15" s="60" t="s">
        <v>40</v>
      </c>
      <c r="C15" s="60" t="s">
        <v>40</v>
      </c>
      <c r="D15" s="60" t="s">
        <v>40</v>
      </c>
      <c r="E15" s="60" t="s">
        <v>40</v>
      </c>
      <c r="F15" s="61">
        <f t="shared" si="0"/>
        <v>0</v>
      </c>
      <c r="G15" s="62" t="s">
        <v>40</v>
      </c>
      <c r="H15" s="61" t="s">
        <v>40</v>
      </c>
    </row>
    <row r="16" spans="1:8" ht="19.5" customHeight="1">
      <c r="A16" s="60" t="s">
        <v>40</v>
      </c>
      <c r="B16" s="60" t="s">
        <v>40</v>
      </c>
      <c r="C16" s="60" t="s">
        <v>40</v>
      </c>
      <c r="D16" s="60" t="s">
        <v>40</v>
      </c>
      <c r="E16" s="60" t="s">
        <v>40</v>
      </c>
      <c r="F16" s="61">
        <f t="shared" si="0"/>
        <v>0</v>
      </c>
      <c r="G16" s="62" t="s">
        <v>40</v>
      </c>
      <c r="H16" s="61" t="s">
        <v>40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B13" sqref="B1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63"/>
      <c r="B1" s="63"/>
      <c r="C1" s="63"/>
      <c r="D1" s="63"/>
      <c r="E1" s="64"/>
      <c r="F1" s="63"/>
      <c r="G1" s="63"/>
      <c r="H1" s="65" t="s">
        <v>381</v>
      </c>
    </row>
    <row r="2" spans="1:8" ht="25.5" customHeight="1">
      <c r="A2" s="41" t="s">
        <v>382</v>
      </c>
      <c r="B2" s="41"/>
      <c r="C2" s="41"/>
      <c r="D2" s="41"/>
      <c r="E2" s="41"/>
      <c r="F2" s="41"/>
      <c r="G2" s="41"/>
      <c r="H2" s="41"/>
    </row>
    <row r="3" spans="1:8" ht="19.5" customHeight="1">
      <c r="A3" s="43"/>
      <c r="B3" s="66"/>
      <c r="C3" s="66"/>
      <c r="D3" s="66"/>
      <c r="E3" s="66"/>
      <c r="F3" s="66"/>
      <c r="G3" s="66"/>
      <c r="H3" s="44" t="s">
        <v>7</v>
      </c>
    </row>
    <row r="4" spans="1:8" ht="19.5" customHeight="1">
      <c r="A4" s="67" t="s">
        <v>371</v>
      </c>
      <c r="B4" s="67" t="s">
        <v>372</v>
      </c>
      <c r="C4" s="49" t="s">
        <v>373</v>
      </c>
      <c r="D4" s="49"/>
      <c r="E4" s="49"/>
      <c r="F4" s="49"/>
      <c r="G4" s="49"/>
      <c r="H4" s="49"/>
    </row>
    <row r="5" spans="1:8" ht="19.5" customHeight="1">
      <c r="A5" s="67"/>
      <c r="B5" s="67"/>
      <c r="C5" s="68" t="s">
        <v>62</v>
      </c>
      <c r="D5" s="51" t="s">
        <v>307</v>
      </c>
      <c r="E5" s="69" t="s">
        <v>374</v>
      </c>
      <c r="F5" s="70"/>
      <c r="G5" s="70"/>
      <c r="H5" s="71" t="s">
        <v>310</v>
      </c>
    </row>
    <row r="6" spans="1:8" ht="33.75" customHeight="1">
      <c r="A6" s="57"/>
      <c r="B6" s="57"/>
      <c r="C6" s="72"/>
      <c r="D6" s="58"/>
      <c r="E6" s="73" t="s">
        <v>77</v>
      </c>
      <c r="F6" s="74" t="s">
        <v>375</v>
      </c>
      <c r="G6" s="75" t="s">
        <v>376</v>
      </c>
      <c r="H6" s="76"/>
    </row>
    <row r="7" spans="1:8" ht="19.5" customHeight="1">
      <c r="A7" s="60" t="s">
        <v>40</v>
      </c>
      <c r="B7" s="77" t="s">
        <v>40</v>
      </c>
      <c r="C7" s="62">
        <f aca="true" t="shared" si="0" ref="C7:C16">SUM(D7,F7:H7)</f>
        <v>0</v>
      </c>
      <c r="D7" s="78" t="s">
        <v>40</v>
      </c>
      <c r="E7" s="78">
        <f aca="true" t="shared" si="1" ref="E7:E16">SUM(F7:G7)</f>
        <v>0</v>
      </c>
      <c r="F7" s="78" t="s">
        <v>40</v>
      </c>
      <c r="G7" s="61" t="s">
        <v>40</v>
      </c>
      <c r="H7" s="79" t="s">
        <v>40</v>
      </c>
    </row>
    <row r="8" spans="1:8" ht="19.5" customHeight="1">
      <c r="A8" s="60" t="s">
        <v>40</v>
      </c>
      <c r="B8" s="77" t="s">
        <v>40</v>
      </c>
      <c r="C8" s="62">
        <f t="shared" si="0"/>
        <v>0</v>
      </c>
      <c r="D8" s="78" t="s">
        <v>40</v>
      </c>
      <c r="E8" s="78">
        <f t="shared" si="1"/>
        <v>0</v>
      </c>
      <c r="F8" s="78" t="s">
        <v>40</v>
      </c>
      <c r="G8" s="61" t="s">
        <v>40</v>
      </c>
      <c r="H8" s="79" t="s">
        <v>40</v>
      </c>
    </row>
    <row r="9" spans="1:8" ht="19.5" customHeight="1">
      <c r="A9" s="60" t="s">
        <v>40</v>
      </c>
      <c r="B9" s="77" t="s">
        <v>40</v>
      </c>
      <c r="C9" s="62">
        <f t="shared" si="0"/>
        <v>0</v>
      </c>
      <c r="D9" s="78" t="s">
        <v>40</v>
      </c>
      <c r="E9" s="78">
        <f t="shared" si="1"/>
        <v>0</v>
      </c>
      <c r="F9" s="78" t="s">
        <v>40</v>
      </c>
      <c r="G9" s="61" t="s">
        <v>40</v>
      </c>
      <c r="H9" s="79" t="s">
        <v>40</v>
      </c>
    </row>
    <row r="10" spans="1:8" ht="19.5" customHeight="1">
      <c r="A10" s="60" t="s">
        <v>40</v>
      </c>
      <c r="B10" s="77" t="s">
        <v>40</v>
      </c>
      <c r="C10" s="62">
        <f t="shared" si="0"/>
        <v>0</v>
      </c>
      <c r="D10" s="78" t="s">
        <v>40</v>
      </c>
      <c r="E10" s="78">
        <f t="shared" si="1"/>
        <v>0</v>
      </c>
      <c r="F10" s="78" t="s">
        <v>40</v>
      </c>
      <c r="G10" s="61" t="s">
        <v>40</v>
      </c>
      <c r="H10" s="79" t="s">
        <v>40</v>
      </c>
    </row>
    <row r="11" spans="1:8" ht="19.5" customHeight="1">
      <c r="A11" s="60" t="s">
        <v>40</v>
      </c>
      <c r="B11" s="77" t="s">
        <v>40</v>
      </c>
      <c r="C11" s="62">
        <f t="shared" si="0"/>
        <v>0</v>
      </c>
      <c r="D11" s="78" t="s">
        <v>40</v>
      </c>
      <c r="E11" s="78">
        <f t="shared" si="1"/>
        <v>0</v>
      </c>
      <c r="F11" s="78" t="s">
        <v>40</v>
      </c>
      <c r="G11" s="61" t="s">
        <v>40</v>
      </c>
      <c r="H11" s="79" t="s">
        <v>40</v>
      </c>
    </row>
    <row r="12" spans="1:8" ht="19.5" customHeight="1">
      <c r="A12" s="60" t="s">
        <v>40</v>
      </c>
      <c r="B12" s="77" t="s">
        <v>40</v>
      </c>
      <c r="C12" s="62">
        <f t="shared" si="0"/>
        <v>0</v>
      </c>
      <c r="D12" s="78" t="s">
        <v>40</v>
      </c>
      <c r="E12" s="78">
        <f t="shared" si="1"/>
        <v>0</v>
      </c>
      <c r="F12" s="78" t="s">
        <v>40</v>
      </c>
      <c r="G12" s="61" t="s">
        <v>40</v>
      </c>
      <c r="H12" s="79" t="s">
        <v>40</v>
      </c>
    </row>
    <row r="13" spans="1:8" ht="19.5" customHeight="1">
      <c r="A13" s="60" t="s">
        <v>40</v>
      </c>
      <c r="B13" s="77" t="s">
        <v>40</v>
      </c>
      <c r="C13" s="62">
        <f t="shared" si="0"/>
        <v>0</v>
      </c>
      <c r="D13" s="78" t="s">
        <v>40</v>
      </c>
      <c r="E13" s="78">
        <f t="shared" si="1"/>
        <v>0</v>
      </c>
      <c r="F13" s="78" t="s">
        <v>40</v>
      </c>
      <c r="G13" s="61" t="s">
        <v>40</v>
      </c>
      <c r="H13" s="79" t="s">
        <v>40</v>
      </c>
    </row>
    <row r="14" spans="1:8" ht="19.5" customHeight="1">
      <c r="A14" s="60" t="s">
        <v>40</v>
      </c>
      <c r="B14" s="77" t="s">
        <v>40</v>
      </c>
      <c r="C14" s="62">
        <f t="shared" si="0"/>
        <v>0</v>
      </c>
      <c r="D14" s="78" t="s">
        <v>40</v>
      </c>
      <c r="E14" s="78">
        <f t="shared" si="1"/>
        <v>0</v>
      </c>
      <c r="F14" s="78" t="s">
        <v>40</v>
      </c>
      <c r="G14" s="61" t="s">
        <v>40</v>
      </c>
      <c r="H14" s="79" t="s">
        <v>40</v>
      </c>
    </row>
    <row r="15" spans="1:8" ht="19.5" customHeight="1">
      <c r="A15" s="60" t="s">
        <v>40</v>
      </c>
      <c r="B15" s="77" t="s">
        <v>40</v>
      </c>
      <c r="C15" s="62">
        <f t="shared" si="0"/>
        <v>0</v>
      </c>
      <c r="D15" s="78" t="s">
        <v>40</v>
      </c>
      <c r="E15" s="78">
        <f t="shared" si="1"/>
        <v>0</v>
      </c>
      <c r="F15" s="78" t="s">
        <v>40</v>
      </c>
      <c r="G15" s="61" t="s">
        <v>40</v>
      </c>
      <c r="H15" s="79" t="s">
        <v>40</v>
      </c>
    </row>
    <row r="16" spans="1:8" ht="19.5" customHeight="1">
      <c r="A16" s="60" t="s">
        <v>40</v>
      </c>
      <c r="B16" s="77" t="s">
        <v>40</v>
      </c>
      <c r="C16" s="62">
        <f t="shared" si="0"/>
        <v>0</v>
      </c>
      <c r="D16" s="78" t="s">
        <v>40</v>
      </c>
      <c r="E16" s="78">
        <f t="shared" si="1"/>
        <v>0</v>
      </c>
      <c r="F16" s="78" t="s">
        <v>40</v>
      </c>
      <c r="G16" s="61" t="s">
        <v>40</v>
      </c>
      <c r="H16" s="79" t="s">
        <v>40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D13" sqref="D1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8"/>
      <c r="B1" s="39"/>
      <c r="C1" s="39"/>
      <c r="D1" s="39"/>
      <c r="E1" s="39"/>
      <c r="F1" s="39"/>
      <c r="G1" s="39"/>
      <c r="H1" s="40" t="s">
        <v>383</v>
      </c>
    </row>
    <row r="2" spans="1:8" ht="19.5" customHeight="1">
      <c r="A2" s="41" t="s">
        <v>384</v>
      </c>
      <c r="B2" s="41"/>
      <c r="C2" s="41"/>
      <c r="D2" s="41"/>
      <c r="E2" s="41"/>
      <c r="F2" s="41"/>
      <c r="G2" s="41"/>
      <c r="H2" s="41"/>
    </row>
    <row r="3" spans="1:8" ht="19.5" customHeight="1">
      <c r="A3" s="42"/>
      <c r="B3" s="42"/>
      <c r="C3" s="42"/>
      <c r="D3" s="42"/>
      <c r="E3" s="42"/>
      <c r="F3" s="43"/>
      <c r="G3" s="43"/>
      <c r="H3" s="44" t="s">
        <v>7</v>
      </c>
    </row>
    <row r="4" spans="1:8" ht="19.5" customHeight="1">
      <c r="A4" s="45" t="s">
        <v>61</v>
      </c>
      <c r="B4" s="46"/>
      <c r="C4" s="46"/>
      <c r="D4" s="46"/>
      <c r="E4" s="47"/>
      <c r="F4" s="48" t="s">
        <v>385</v>
      </c>
      <c r="G4" s="49"/>
      <c r="H4" s="49"/>
    </row>
    <row r="5" spans="1:8" ht="19.5" customHeight="1">
      <c r="A5" s="45" t="s">
        <v>72</v>
      </c>
      <c r="B5" s="46"/>
      <c r="C5" s="47"/>
      <c r="D5" s="50" t="s">
        <v>73</v>
      </c>
      <c r="E5" s="51" t="s">
        <v>192</v>
      </c>
      <c r="F5" s="52" t="s">
        <v>62</v>
      </c>
      <c r="G5" s="52" t="s">
        <v>188</v>
      </c>
      <c r="H5" s="49" t="s">
        <v>189</v>
      </c>
    </row>
    <row r="6" spans="1:8" ht="19.5" customHeight="1">
      <c r="A6" s="53" t="s">
        <v>82</v>
      </c>
      <c r="B6" s="54" t="s">
        <v>83</v>
      </c>
      <c r="C6" s="55" t="s">
        <v>84</v>
      </c>
      <c r="D6" s="56"/>
      <c r="E6" s="57"/>
      <c r="F6" s="58"/>
      <c r="G6" s="58"/>
      <c r="H6" s="59"/>
    </row>
    <row r="7" spans="1:8" ht="19.5" customHeight="1">
      <c r="A7" s="60" t="s">
        <v>40</v>
      </c>
      <c r="B7" s="60" t="s">
        <v>40</v>
      </c>
      <c r="C7" s="60" t="s">
        <v>40</v>
      </c>
      <c r="D7" s="60" t="s">
        <v>40</v>
      </c>
      <c r="E7" s="60" t="s">
        <v>40</v>
      </c>
      <c r="F7" s="61">
        <f aca="true" t="shared" si="0" ref="F7:F16">SUM(G7:H7)</f>
        <v>0</v>
      </c>
      <c r="G7" s="62" t="s">
        <v>40</v>
      </c>
      <c r="H7" s="61" t="s">
        <v>40</v>
      </c>
    </row>
    <row r="8" spans="1:8" ht="19.5" customHeight="1">
      <c r="A8" s="60" t="s">
        <v>40</v>
      </c>
      <c r="B8" s="60" t="s">
        <v>40</v>
      </c>
      <c r="C8" s="60" t="s">
        <v>40</v>
      </c>
      <c r="D8" s="60" t="s">
        <v>40</v>
      </c>
      <c r="E8" s="60" t="s">
        <v>40</v>
      </c>
      <c r="F8" s="61">
        <f t="shared" si="0"/>
        <v>0</v>
      </c>
      <c r="G8" s="62" t="s">
        <v>40</v>
      </c>
      <c r="H8" s="61" t="s">
        <v>40</v>
      </c>
    </row>
    <row r="9" spans="1:8" ht="19.5" customHeight="1">
      <c r="A9" s="60" t="s">
        <v>40</v>
      </c>
      <c r="B9" s="60" t="s">
        <v>40</v>
      </c>
      <c r="C9" s="60" t="s">
        <v>40</v>
      </c>
      <c r="D9" s="60" t="s">
        <v>40</v>
      </c>
      <c r="E9" s="60" t="s">
        <v>40</v>
      </c>
      <c r="F9" s="61">
        <f t="shared" si="0"/>
        <v>0</v>
      </c>
      <c r="G9" s="62" t="s">
        <v>40</v>
      </c>
      <c r="H9" s="61" t="s">
        <v>40</v>
      </c>
    </row>
    <row r="10" spans="1:8" ht="19.5" customHeight="1">
      <c r="A10" s="60" t="s">
        <v>40</v>
      </c>
      <c r="B10" s="60" t="s">
        <v>40</v>
      </c>
      <c r="C10" s="60" t="s">
        <v>40</v>
      </c>
      <c r="D10" s="60" t="s">
        <v>40</v>
      </c>
      <c r="E10" s="60" t="s">
        <v>40</v>
      </c>
      <c r="F10" s="61">
        <f t="shared" si="0"/>
        <v>0</v>
      </c>
      <c r="G10" s="62" t="s">
        <v>40</v>
      </c>
      <c r="H10" s="61" t="s">
        <v>40</v>
      </c>
    </row>
    <row r="11" spans="1:8" ht="19.5" customHeight="1">
      <c r="A11" s="60" t="s">
        <v>40</v>
      </c>
      <c r="B11" s="60" t="s">
        <v>40</v>
      </c>
      <c r="C11" s="60" t="s">
        <v>40</v>
      </c>
      <c r="D11" s="60" t="s">
        <v>40</v>
      </c>
      <c r="E11" s="60" t="s">
        <v>40</v>
      </c>
      <c r="F11" s="61">
        <f t="shared" si="0"/>
        <v>0</v>
      </c>
      <c r="G11" s="62" t="s">
        <v>40</v>
      </c>
      <c r="H11" s="61" t="s">
        <v>40</v>
      </c>
    </row>
    <row r="12" spans="1:8" ht="19.5" customHeight="1">
      <c r="A12" s="60" t="s">
        <v>40</v>
      </c>
      <c r="B12" s="60" t="s">
        <v>40</v>
      </c>
      <c r="C12" s="60" t="s">
        <v>40</v>
      </c>
      <c r="D12" s="60" t="s">
        <v>40</v>
      </c>
      <c r="E12" s="60" t="s">
        <v>40</v>
      </c>
      <c r="F12" s="61">
        <f t="shared" si="0"/>
        <v>0</v>
      </c>
      <c r="G12" s="62" t="s">
        <v>40</v>
      </c>
      <c r="H12" s="61" t="s">
        <v>40</v>
      </c>
    </row>
    <row r="13" spans="1:8" ht="19.5" customHeight="1">
      <c r="A13" s="60" t="s">
        <v>40</v>
      </c>
      <c r="B13" s="60" t="s">
        <v>40</v>
      </c>
      <c r="C13" s="60" t="s">
        <v>40</v>
      </c>
      <c r="D13" s="60" t="s">
        <v>40</v>
      </c>
      <c r="E13" s="60" t="s">
        <v>40</v>
      </c>
      <c r="F13" s="61">
        <f t="shared" si="0"/>
        <v>0</v>
      </c>
      <c r="G13" s="62" t="s">
        <v>40</v>
      </c>
      <c r="H13" s="61" t="s">
        <v>40</v>
      </c>
    </row>
    <row r="14" spans="1:8" ht="19.5" customHeight="1">
      <c r="A14" s="60" t="s">
        <v>40</v>
      </c>
      <c r="B14" s="60" t="s">
        <v>40</v>
      </c>
      <c r="C14" s="60" t="s">
        <v>40</v>
      </c>
      <c r="D14" s="60" t="s">
        <v>40</v>
      </c>
      <c r="E14" s="60" t="s">
        <v>40</v>
      </c>
      <c r="F14" s="61">
        <f t="shared" si="0"/>
        <v>0</v>
      </c>
      <c r="G14" s="62" t="s">
        <v>40</v>
      </c>
      <c r="H14" s="61" t="s">
        <v>40</v>
      </c>
    </row>
    <row r="15" spans="1:8" ht="19.5" customHeight="1">
      <c r="A15" s="60" t="s">
        <v>40</v>
      </c>
      <c r="B15" s="60" t="s">
        <v>40</v>
      </c>
      <c r="C15" s="60" t="s">
        <v>40</v>
      </c>
      <c r="D15" s="60" t="s">
        <v>40</v>
      </c>
      <c r="E15" s="60" t="s">
        <v>40</v>
      </c>
      <c r="F15" s="61">
        <f t="shared" si="0"/>
        <v>0</v>
      </c>
      <c r="G15" s="62" t="s">
        <v>40</v>
      </c>
      <c r="H15" s="61" t="s">
        <v>40</v>
      </c>
    </row>
    <row r="16" spans="1:8" ht="19.5" customHeight="1">
      <c r="A16" s="60" t="s">
        <v>40</v>
      </c>
      <c r="B16" s="60" t="s">
        <v>40</v>
      </c>
      <c r="C16" s="60" t="s">
        <v>40</v>
      </c>
      <c r="D16" s="60" t="s">
        <v>40</v>
      </c>
      <c r="E16" s="60" t="s">
        <v>40</v>
      </c>
      <c r="F16" s="61">
        <f t="shared" si="0"/>
        <v>0</v>
      </c>
      <c r="G16" s="62" t="s">
        <v>40</v>
      </c>
      <c r="H16" s="61" t="s">
        <v>40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>
      <selection activeCell="G16" sqref="G16:G19"/>
    </sheetView>
  </sheetViews>
  <sheetFormatPr defaultColWidth="9.33203125" defaultRowHeight="11.25"/>
  <cols>
    <col min="1" max="1" width="5" style="0" customWidth="1"/>
    <col min="2" max="2" width="4.16015625" style="0" customWidth="1"/>
    <col min="3" max="3" width="24.16015625" style="0" customWidth="1"/>
    <col min="4" max="4" width="12" style="0" customWidth="1"/>
    <col min="5" max="5" width="13.16015625" style="0" customWidth="1"/>
    <col min="6" max="6" width="11.66015625" style="0" customWidth="1"/>
    <col min="7" max="7" width="56" style="0" customWidth="1"/>
    <col min="8" max="8" width="28.16015625" style="0" customWidth="1"/>
    <col min="9" max="9" width="26.83203125" style="0" customWidth="1"/>
    <col min="10" max="10" width="25.83203125" style="0" customWidth="1"/>
    <col min="11" max="11" width="29.5" style="0" customWidth="1"/>
    <col min="12" max="12" width="18.33203125" style="0" customWidth="1"/>
    <col min="13" max="13" width="24.16015625" style="0" customWidth="1"/>
  </cols>
  <sheetData>
    <row r="1" spans="1:13" ht="26.25" customHeight="1">
      <c r="A1" s="1" t="s">
        <v>386</v>
      </c>
      <c r="B1" s="1" t="s">
        <v>387</v>
      </c>
      <c r="C1" s="1" t="s">
        <v>387</v>
      </c>
      <c r="D1" s="1" t="s">
        <v>387</v>
      </c>
      <c r="E1" s="1" t="s">
        <v>387</v>
      </c>
      <c r="F1" s="1" t="s">
        <v>387</v>
      </c>
      <c r="G1" s="1" t="s">
        <v>387</v>
      </c>
      <c r="H1" s="1" t="s">
        <v>387</v>
      </c>
      <c r="I1" s="1" t="s">
        <v>387</v>
      </c>
      <c r="J1" s="1" t="s">
        <v>387</v>
      </c>
      <c r="K1" s="1" t="s">
        <v>387</v>
      </c>
      <c r="L1" s="1" t="s">
        <v>387</v>
      </c>
      <c r="M1" s="1" t="s">
        <v>387</v>
      </c>
    </row>
    <row r="2" spans="1:13" ht="12">
      <c r="A2" s="2" t="s">
        <v>388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>
      <c r="A3" s="3" t="s">
        <v>389</v>
      </c>
      <c r="B3" s="3" t="s">
        <v>389</v>
      </c>
      <c r="C3" s="3" t="s">
        <v>389</v>
      </c>
      <c r="D3" s="3" t="s">
        <v>390</v>
      </c>
      <c r="E3" s="3" t="s">
        <v>390</v>
      </c>
      <c r="F3" s="3" t="s">
        <v>390</v>
      </c>
      <c r="G3" s="3" t="s">
        <v>391</v>
      </c>
      <c r="H3" s="3" t="s">
        <v>392</v>
      </c>
      <c r="I3" s="3" t="s">
        <v>392</v>
      </c>
      <c r="J3" s="3" t="s">
        <v>392</v>
      </c>
      <c r="K3" s="3" t="s">
        <v>392</v>
      </c>
      <c r="L3" s="3" t="s">
        <v>392</v>
      </c>
      <c r="M3" s="3" t="s">
        <v>392</v>
      </c>
    </row>
    <row r="4" spans="1:13" ht="12">
      <c r="A4" s="3" t="s">
        <v>389</v>
      </c>
      <c r="B4" s="3" t="s">
        <v>389</v>
      </c>
      <c r="C4" s="3" t="s">
        <v>389</v>
      </c>
      <c r="D4" s="3" t="s">
        <v>390</v>
      </c>
      <c r="E4" s="3" t="s">
        <v>390</v>
      </c>
      <c r="F4" s="3" t="s">
        <v>390</v>
      </c>
      <c r="G4" s="3" t="s">
        <v>391</v>
      </c>
      <c r="H4" s="3" t="s">
        <v>393</v>
      </c>
      <c r="I4" s="3" t="s">
        <v>393</v>
      </c>
      <c r="J4" s="26" t="s">
        <v>394</v>
      </c>
      <c r="K4" s="26" t="s">
        <v>394</v>
      </c>
      <c r="L4" s="26" t="s">
        <v>395</v>
      </c>
      <c r="M4" s="26" t="s">
        <v>395</v>
      </c>
    </row>
    <row r="5" spans="1:13" ht="12">
      <c r="A5" s="3"/>
      <c r="B5" s="3"/>
      <c r="C5" s="3"/>
      <c r="D5" s="3" t="s">
        <v>396</v>
      </c>
      <c r="E5" s="3" t="s">
        <v>397</v>
      </c>
      <c r="F5" s="3" t="s">
        <v>398</v>
      </c>
      <c r="G5" s="3"/>
      <c r="H5" s="3" t="s">
        <v>399</v>
      </c>
      <c r="I5" s="26" t="s">
        <v>400</v>
      </c>
      <c r="J5" s="26" t="s">
        <v>399</v>
      </c>
      <c r="K5" s="3" t="s">
        <v>400</v>
      </c>
      <c r="L5" s="3" t="s">
        <v>399</v>
      </c>
      <c r="M5" s="26" t="s">
        <v>400</v>
      </c>
    </row>
    <row r="6" spans="1:13" ht="14.25">
      <c r="A6" s="4" t="s">
        <v>401</v>
      </c>
      <c r="B6" s="5"/>
      <c r="C6" s="6"/>
      <c r="D6" s="7">
        <v>100000</v>
      </c>
      <c r="E6" s="7">
        <v>100000</v>
      </c>
      <c r="F6" s="7"/>
      <c r="G6" s="8" t="s">
        <v>402</v>
      </c>
      <c r="H6" s="9" t="s">
        <v>403</v>
      </c>
      <c r="I6" s="27" t="s">
        <v>404</v>
      </c>
      <c r="J6" s="28" t="s">
        <v>405</v>
      </c>
      <c r="K6" s="29" t="s">
        <v>406</v>
      </c>
      <c r="L6" s="7" t="s">
        <v>407</v>
      </c>
      <c r="M6" s="8" t="s">
        <v>408</v>
      </c>
    </row>
    <row r="7" spans="1:13" ht="14.25">
      <c r="A7" s="10"/>
      <c r="B7" s="11"/>
      <c r="C7" s="12"/>
      <c r="D7" s="13"/>
      <c r="E7" s="13"/>
      <c r="F7" s="13"/>
      <c r="G7" s="14"/>
      <c r="H7" s="9" t="s">
        <v>409</v>
      </c>
      <c r="I7" s="30" t="s">
        <v>410</v>
      </c>
      <c r="J7" s="31"/>
      <c r="K7" s="32"/>
      <c r="L7" s="13"/>
      <c r="M7" s="14"/>
    </row>
    <row r="8" spans="1:13" ht="14.25">
      <c r="A8" s="15"/>
      <c r="B8" s="16"/>
      <c r="C8" s="17"/>
      <c r="D8" s="18"/>
      <c r="E8" s="18"/>
      <c r="F8" s="18"/>
      <c r="G8" s="19"/>
      <c r="H8" s="9" t="s">
        <v>411</v>
      </c>
      <c r="I8" s="30" t="s">
        <v>412</v>
      </c>
      <c r="J8" s="33"/>
      <c r="K8" s="32"/>
      <c r="L8" s="18"/>
      <c r="M8" s="19"/>
    </row>
    <row r="9" spans="1:13" ht="14.25">
      <c r="A9" s="4" t="s">
        <v>183</v>
      </c>
      <c r="B9" s="5"/>
      <c r="C9" s="6"/>
      <c r="D9" s="7">
        <v>1000000</v>
      </c>
      <c r="E9" s="7">
        <v>1000000</v>
      </c>
      <c r="F9" s="7"/>
      <c r="G9" s="8" t="s">
        <v>413</v>
      </c>
      <c r="H9" s="9" t="s">
        <v>414</v>
      </c>
      <c r="I9" s="34" t="s">
        <v>415</v>
      </c>
      <c r="J9" s="28" t="s">
        <v>405</v>
      </c>
      <c r="K9" s="35" t="s">
        <v>416</v>
      </c>
      <c r="L9" s="7" t="s">
        <v>407</v>
      </c>
      <c r="M9" s="8" t="s">
        <v>408</v>
      </c>
    </row>
    <row r="10" spans="1:13" ht="14.25">
      <c r="A10" s="10"/>
      <c r="B10" s="11"/>
      <c r="C10" s="12"/>
      <c r="D10" s="13"/>
      <c r="E10" s="13"/>
      <c r="F10" s="13"/>
      <c r="G10" s="14"/>
      <c r="H10" s="9" t="s">
        <v>409</v>
      </c>
      <c r="I10" s="34" t="s">
        <v>410</v>
      </c>
      <c r="J10" s="31"/>
      <c r="K10" s="36"/>
      <c r="L10" s="13"/>
      <c r="M10" s="14"/>
    </row>
    <row r="11" spans="1:13" ht="14.25">
      <c r="A11" s="15"/>
      <c r="B11" s="16"/>
      <c r="C11" s="17"/>
      <c r="D11" s="18"/>
      <c r="E11" s="18"/>
      <c r="F11" s="18"/>
      <c r="G11" s="19"/>
      <c r="H11" s="9" t="s">
        <v>411</v>
      </c>
      <c r="I11" s="30" t="s">
        <v>417</v>
      </c>
      <c r="J11" s="33"/>
      <c r="K11" s="37"/>
      <c r="L11" s="18"/>
      <c r="M11" s="19"/>
    </row>
    <row r="12" spans="1:13" ht="12">
      <c r="A12" s="4"/>
      <c r="B12" s="5"/>
      <c r="C12" s="6"/>
      <c r="D12" s="7"/>
      <c r="E12" s="7"/>
      <c r="F12" s="7"/>
      <c r="G12" s="8"/>
      <c r="H12" s="20"/>
      <c r="I12" s="34"/>
      <c r="J12" s="20"/>
      <c r="K12" s="34"/>
      <c r="L12" s="7"/>
      <c r="M12" s="8"/>
    </row>
    <row r="13" spans="1:13" ht="12">
      <c r="A13" s="10"/>
      <c r="B13" s="11"/>
      <c r="C13" s="12"/>
      <c r="D13" s="13"/>
      <c r="E13" s="13"/>
      <c r="F13" s="13"/>
      <c r="G13" s="14"/>
      <c r="H13" s="20"/>
      <c r="I13" s="34"/>
      <c r="J13" s="20"/>
      <c r="K13" s="34"/>
      <c r="L13" s="13"/>
      <c r="M13" s="14"/>
    </row>
    <row r="14" spans="1:13" ht="12">
      <c r="A14" s="10"/>
      <c r="B14" s="11"/>
      <c r="C14" s="12"/>
      <c r="D14" s="13"/>
      <c r="E14" s="13"/>
      <c r="F14" s="13"/>
      <c r="G14" s="14"/>
      <c r="H14" s="20"/>
      <c r="I14" s="34"/>
      <c r="J14" s="20"/>
      <c r="K14" s="34"/>
      <c r="L14" s="13"/>
      <c r="M14" s="14"/>
    </row>
    <row r="15" spans="1:13" ht="12">
      <c r="A15" s="15"/>
      <c r="B15" s="16"/>
      <c r="C15" s="17"/>
      <c r="D15" s="18"/>
      <c r="E15" s="18"/>
      <c r="F15" s="18"/>
      <c r="G15" s="19"/>
      <c r="H15" s="20"/>
      <c r="I15" s="34"/>
      <c r="J15" s="20"/>
      <c r="K15" s="34"/>
      <c r="L15" s="18"/>
      <c r="M15" s="19"/>
    </row>
    <row r="16" spans="1:13" ht="12">
      <c r="A16" s="4"/>
      <c r="B16" s="5"/>
      <c r="C16" s="6"/>
      <c r="D16" s="7"/>
      <c r="E16" s="7"/>
      <c r="F16" s="7"/>
      <c r="G16" s="8"/>
      <c r="H16" s="20"/>
      <c r="I16" s="34"/>
      <c r="J16" s="20"/>
      <c r="K16" s="34"/>
      <c r="L16" s="7"/>
      <c r="M16" s="8"/>
    </row>
    <row r="17" spans="1:13" ht="12">
      <c r="A17" s="10"/>
      <c r="B17" s="11"/>
      <c r="C17" s="12"/>
      <c r="D17" s="13"/>
      <c r="E17" s="13"/>
      <c r="F17" s="13"/>
      <c r="G17" s="14"/>
      <c r="H17" s="20"/>
      <c r="I17" s="34"/>
      <c r="J17" s="20"/>
      <c r="K17" s="34"/>
      <c r="L17" s="13"/>
      <c r="M17" s="14"/>
    </row>
    <row r="18" spans="1:13" ht="12">
      <c r="A18" s="10"/>
      <c r="B18" s="11"/>
      <c r="C18" s="12"/>
      <c r="D18" s="13"/>
      <c r="E18" s="13"/>
      <c r="F18" s="13"/>
      <c r="G18" s="14"/>
      <c r="H18" s="20"/>
      <c r="I18" s="34"/>
      <c r="J18" s="20"/>
      <c r="K18" s="34"/>
      <c r="L18" s="13"/>
      <c r="M18" s="14"/>
    </row>
    <row r="19" spans="1:13" ht="12">
      <c r="A19" s="15"/>
      <c r="B19" s="16"/>
      <c r="C19" s="17"/>
      <c r="D19" s="18"/>
      <c r="E19" s="18"/>
      <c r="F19" s="18"/>
      <c r="G19" s="19"/>
      <c r="H19" s="20"/>
      <c r="I19" s="34"/>
      <c r="J19" s="20"/>
      <c r="K19" s="34"/>
      <c r="L19" s="18"/>
      <c r="M19" s="19"/>
    </row>
    <row r="20" spans="1:13" ht="12">
      <c r="A20" s="21"/>
      <c r="B20" s="22"/>
      <c r="C20" s="22"/>
      <c r="D20" s="23"/>
      <c r="E20" s="23"/>
      <c r="F20" s="23"/>
      <c r="G20" s="24"/>
      <c r="H20" s="25"/>
      <c r="I20" s="25"/>
      <c r="J20" s="25"/>
      <c r="K20" s="25"/>
      <c r="L20" s="25"/>
      <c r="M20" s="25"/>
    </row>
    <row r="21" spans="1:13" ht="12">
      <c r="A21" s="4"/>
      <c r="B21" s="5"/>
      <c r="C21" s="6"/>
      <c r="D21" s="7"/>
      <c r="E21" s="7"/>
      <c r="F21" s="7"/>
      <c r="G21" s="8"/>
      <c r="H21" s="20"/>
      <c r="I21" s="34"/>
      <c r="J21" s="20"/>
      <c r="K21" s="34"/>
      <c r="L21" s="7"/>
      <c r="M21" s="8"/>
    </row>
    <row r="22" spans="1:13" ht="12">
      <c r="A22" s="10"/>
      <c r="B22" s="11"/>
      <c r="C22" s="12"/>
      <c r="D22" s="13"/>
      <c r="E22" s="13"/>
      <c r="F22" s="13"/>
      <c r="G22" s="14"/>
      <c r="H22" s="20"/>
      <c r="I22" s="34"/>
      <c r="J22" s="20"/>
      <c r="K22" s="34"/>
      <c r="L22" s="13"/>
      <c r="M22" s="14"/>
    </row>
    <row r="23" spans="1:13" ht="12">
      <c r="A23" s="15"/>
      <c r="B23" s="16"/>
      <c r="C23" s="17"/>
      <c r="D23" s="18"/>
      <c r="E23" s="18"/>
      <c r="F23" s="18"/>
      <c r="G23" s="19"/>
      <c r="H23" s="20"/>
      <c r="I23" s="34"/>
      <c r="J23" s="20"/>
      <c r="K23" s="34"/>
      <c r="L23" s="18"/>
      <c r="M23" s="19"/>
    </row>
    <row r="24" spans="1:13" ht="12">
      <c r="A24" s="4"/>
      <c r="B24" s="5"/>
      <c r="C24" s="6"/>
      <c r="D24" s="7"/>
      <c r="E24" s="7"/>
      <c r="F24" s="7"/>
      <c r="G24" s="8"/>
      <c r="H24" s="20"/>
      <c r="I24" s="34"/>
      <c r="J24" s="20"/>
      <c r="K24" s="34"/>
      <c r="L24" s="7"/>
      <c r="M24" s="8"/>
    </row>
    <row r="25" spans="1:13" ht="12">
      <c r="A25" s="10"/>
      <c r="B25" s="11"/>
      <c r="C25" s="12"/>
      <c r="D25" s="13"/>
      <c r="E25" s="13"/>
      <c r="F25" s="13"/>
      <c r="G25" s="14"/>
      <c r="H25" s="20"/>
      <c r="I25" s="34"/>
      <c r="J25" s="20"/>
      <c r="K25" s="34"/>
      <c r="L25" s="13"/>
      <c r="M25" s="14"/>
    </row>
    <row r="26" spans="1:13" ht="12">
      <c r="A26" s="15"/>
      <c r="B26" s="16"/>
      <c r="C26" s="17"/>
      <c r="D26" s="18"/>
      <c r="E26" s="18"/>
      <c r="F26" s="18"/>
      <c r="G26" s="19"/>
      <c r="H26" s="20"/>
      <c r="I26" s="34"/>
      <c r="J26" s="20"/>
      <c r="K26" s="34"/>
      <c r="L26" s="18"/>
      <c r="M26" s="19"/>
    </row>
    <row r="27" spans="1:13" ht="12">
      <c r="A27" s="4"/>
      <c r="B27" s="5"/>
      <c r="C27" s="6"/>
      <c r="D27" s="7"/>
      <c r="E27" s="7"/>
      <c r="F27" s="7"/>
      <c r="G27" s="8"/>
      <c r="H27" s="20"/>
      <c r="I27" s="34"/>
      <c r="J27" s="20"/>
      <c r="K27" s="34"/>
      <c r="L27" s="7"/>
      <c r="M27" s="8"/>
    </row>
    <row r="28" spans="1:13" ht="12">
      <c r="A28" s="10"/>
      <c r="B28" s="11"/>
      <c r="C28" s="12"/>
      <c r="D28" s="13"/>
      <c r="E28" s="13"/>
      <c r="F28" s="13"/>
      <c r="G28" s="14"/>
      <c r="H28" s="20"/>
      <c r="I28" s="34"/>
      <c r="J28" s="20"/>
      <c r="K28" s="34"/>
      <c r="L28" s="13"/>
      <c r="M28" s="14"/>
    </row>
    <row r="29" spans="1:13" ht="12">
      <c r="A29" s="15"/>
      <c r="B29" s="16"/>
      <c r="C29" s="17"/>
      <c r="D29" s="18"/>
      <c r="E29" s="18"/>
      <c r="F29" s="18"/>
      <c r="G29" s="19"/>
      <c r="H29" s="20"/>
      <c r="I29" s="34"/>
      <c r="J29" s="20"/>
      <c r="K29" s="34"/>
      <c r="L29" s="18"/>
      <c r="M29" s="19"/>
    </row>
    <row r="30" spans="1:13" ht="12">
      <c r="A30" s="4"/>
      <c r="B30" s="5"/>
      <c r="C30" s="6"/>
      <c r="D30" s="7"/>
      <c r="E30" s="7"/>
      <c r="F30" s="7"/>
      <c r="G30" s="8"/>
      <c r="H30" s="20"/>
      <c r="I30" s="34"/>
      <c r="J30" s="20"/>
      <c r="K30" s="34"/>
      <c r="L30" s="7"/>
      <c r="M30" s="8"/>
    </row>
    <row r="31" spans="1:13" ht="12">
      <c r="A31" s="15"/>
      <c r="B31" s="16"/>
      <c r="C31" s="17"/>
      <c r="D31" s="18"/>
      <c r="E31" s="18"/>
      <c r="F31" s="18"/>
      <c r="G31" s="19"/>
      <c r="H31" s="20"/>
      <c r="I31" s="34"/>
      <c r="J31" s="20"/>
      <c r="K31" s="34"/>
      <c r="L31" s="18"/>
      <c r="M31" s="19"/>
    </row>
    <row r="32" spans="1:13" ht="12">
      <c r="A32" s="4"/>
      <c r="B32" s="5"/>
      <c r="C32" s="6"/>
      <c r="D32" s="7"/>
      <c r="E32" s="7"/>
      <c r="F32" s="7"/>
      <c r="G32" s="8"/>
      <c r="H32" s="20"/>
      <c r="I32" s="34"/>
      <c r="J32" s="20"/>
      <c r="K32" s="34"/>
      <c r="L32" s="7"/>
      <c r="M32" s="8"/>
    </row>
    <row r="33" spans="1:13" ht="12">
      <c r="A33" s="10"/>
      <c r="B33" s="11"/>
      <c r="C33" s="12"/>
      <c r="D33" s="13"/>
      <c r="E33" s="13"/>
      <c r="F33" s="13"/>
      <c r="G33" s="14"/>
      <c r="H33" s="20"/>
      <c r="I33" s="34"/>
      <c r="J33" s="20"/>
      <c r="K33" s="34"/>
      <c r="L33" s="13"/>
      <c r="M33" s="14"/>
    </row>
    <row r="34" spans="1:13" ht="12">
      <c r="A34" s="15"/>
      <c r="B34" s="16"/>
      <c r="C34" s="17"/>
      <c r="D34" s="18"/>
      <c r="E34" s="18"/>
      <c r="F34" s="18"/>
      <c r="G34" s="19"/>
      <c r="H34" s="20"/>
      <c r="I34" s="34"/>
      <c r="J34" s="20"/>
      <c r="K34" s="34"/>
      <c r="L34" s="18"/>
      <c r="M34" s="19"/>
    </row>
    <row r="35" spans="1:13" ht="12">
      <c r="A35" s="4"/>
      <c r="B35" s="5"/>
      <c r="C35" s="6"/>
      <c r="D35" s="7"/>
      <c r="E35" s="7"/>
      <c r="F35" s="7"/>
      <c r="G35" s="8"/>
      <c r="H35" s="20"/>
      <c r="I35" s="34"/>
      <c r="J35" s="20"/>
      <c r="K35" s="34"/>
      <c r="L35" s="20"/>
      <c r="M35" s="34"/>
    </row>
    <row r="36" spans="1:13" ht="12">
      <c r="A36" s="10"/>
      <c r="B36" s="11"/>
      <c r="C36" s="12"/>
      <c r="D36" s="13"/>
      <c r="E36" s="13"/>
      <c r="F36" s="13"/>
      <c r="G36" s="14"/>
      <c r="H36" s="20"/>
      <c r="I36" s="34"/>
      <c r="J36" s="20"/>
      <c r="K36" s="34"/>
      <c r="L36" s="20"/>
      <c r="M36" s="34"/>
    </row>
    <row r="37" spans="1:13" ht="12">
      <c r="A37" s="10"/>
      <c r="B37" s="11"/>
      <c r="C37" s="12"/>
      <c r="D37" s="13"/>
      <c r="E37" s="13"/>
      <c r="F37" s="13"/>
      <c r="G37" s="14"/>
      <c r="H37" s="20"/>
      <c r="I37" s="34"/>
      <c r="J37" s="20"/>
      <c r="K37" s="34"/>
      <c r="L37" s="20"/>
      <c r="M37" s="34"/>
    </row>
    <row r="38" spans="1:13" ht="12">
      <c r="A38" s="10"/>
      <c r="B38" s="11"/>
      <c r="C38" s="12"/>
      <c r="D38" s="13"/>
      <c r="E38" s="13"/>
      <c r="F38" s="13"/>
      <c r="G38" s="14"/>
      <c r="H38" s="20"/>
      <c r="I38" s="34"/>
      <c r="J38" s="20"/>
      <c r="K38" s="34"/>
      <c r="L38" s="20"/>
      <c r="M38" s="34"/>
    </row>
    <row r="39" spans="1:13" ht="12">
      <c r="A39" s="10"/>
      <c r="B39" s="11"/>
      <c r="C39" s="12"/>
      <c r="D39" s="13"/>
      <c r="E39" s="13"/>
      <c r="F39" s="13"/>
      <c r="G39" s="14"/>
      <c r="H39" s="20"/>
      <c r="I39" s="34"/>
      <c r="J39" s="20"/>
      <c r="K39" s="34"/>
      <c r="L39" s="20"/>
      <c r="M39" s="34"/>
    </row>
    <row r="40" spans="1:13" ht="12">
      <c r="A40" s="10"/>
      <c r="B40" s="11"/>
      <c r="C40" s="12"/>
      <c r="D40" s="13"/>
      <c r="E40" s="13"/>
      <c r="F40" s="13"/>
      <c r="G40" s="14"/>
      <c r="H40" s="20"/>
      <c r="I40" s="34"/>
      <c r="J40" s="20"/>
      <c r="K40" s="34"/>
      <c r="L40" s="20"/>
      <c r="M40" s="34"/>
    </row>
    <row r="41" spans="1:13" ht="12">
      <c r="A41" s="10"/>
      <c r="B41" s="11"/>
      <c r="C41" s="12"/>
      <c r="D41" s="13"/>
      <c r="E41" s="13"/>
      <c r="F41" s="13"/>
      <c r="G41" s="14"/>
      <c r="H41" s="20"/>
      <c r="I41" s="34"/>
      <c r="J41" s="20"/>
      <c r="K41" s="34"/>
      <c r="L41" s="20"/>
      <c r="M41" s="34"/>
    </row>
    <row r="42" spans="1:13" ht="12">
      <c r="A42" s="10"/>
      <c r="B42" s="11"/>
      <c r="C42" s="12"/>
      <c r="D42" s="13"/>
      <c r="E42" s="13"/>
      <c r="F42" s="13"/>
      <c r="G42" s="14"/>
      <c r="H42" s="20"/>
      <c r="I42" s="34"/>
      <c r="J42" s="20"/>
      <c r="K42" s="34"/>
      <c r="L42" s="20"/>
      <c r="M42" s="34"/>
    </row>
    <row r="43" spans="1:13" ht="12">
      <c r="A43" s="10"/>
      <c r="B43" s="11"/>
      <c r="C43" s="12"/>
      <c r="D43" s="13"/>
      <c r="E43" s="13"/>
      <c r="F43" s="13"/>
      <c r="G43" s="14"/>
      <c r="H43" s="20"/>
      <c r="I43" s="34"/>
      <c r="J43" s="20"/>
      <c r="K43" s="34"/>
      <c r="L43" s="20"/>
      <c r="M43" s="34"/>
    </row>
    <row r="44" spans="1:13" ht="12">
      <c r="A44" s="10"/>
      <c r="B44" s="11"/>
      <c r="C44" s="12"/>
      <c r="D44" s="13"/>
      <c r="E44" s="13"/>
      <c r="F44" s="13"/>
      <c r="G44" s="14"/>
      <c r="H44" s="20"/>
      <c r="I44" s="34"/>
      <c r="J44" s="20"/>
      <c r="K44" s="34"/>
      <c r="L44" s="20"/>
      <c r="M44" s="34"/>
    </row>
    <row r="45" spans="1:13" ht="12">
      <c r="A45" s="10"/>
      <c r="B45" s="11"/>
      <c r="C45" s="12"/>
      <c r="D45" s="13"/>
      <c r="E45" s="13"/>
      <c r="F45" s="13"/>
      <c r="G45" s="14"/>
      <c r="H45" s="20"/>
      <c r="I45" s="34"/>
      <c r="J45" s="20"/>
      <c r="K45" s="34"/>
      <c r="L45" s="20"/>
      <c r="M45" s="34"/>
    </row>
    <row r="46" spans="1:13" ht="12">
      <c r="A46" s="15"/>
      <c r="B46" s="16"/>
      <c r="C46" s="17"/>
      <c r="D46" s="18"/>
      <c r="E46" s="18"/>
      <c r="F46" s="18"/>
      <c r="G46" s="19"/>
      <c r="H46" s="20"/>
      <c r="I46" s="34"/>
      <c r="J46" s="20"/>
      <c r="K46" s="34"/>
      <c r="L46" s="20"/>
      <c r="M46" s="34"/>
    </row>
    <row r="47" spans="1:13" ht="12">
      <c r="A47" s="21"/>
      <c r="B47" s="22"/>
      <c r="C47" s="22"/>
      <c r="D47" s="23"/>
      <c r="E47" s="23"/>
      <c r="F47" s="23"/>
      <c r="G47" s="24"/>
      <c r="H47" s="25"/>
      <c r="I47" s="25"/>
      <c r="J47" s="25"/>
      <c r="K47" s="25"/>
      <c r="L47" s="25"/>
      <c r="M47" s="25"/>
    </row>
    <row r="48" spans="1:13" ht="12">
      <c r="A48" s="4"/>
      <c r="B48" s="5"/>
      <c r="C48" s="6"/>
      <c r="D48" s="7"/>
      <c r="E48" s="7"/>
      <c r="F48" s="7"/>
      <c r="G48" s="8"/>
      <c r="H48" s="20"/>
      <c r="I48" s="34"/>
      <c r="J48" s="20"/>
      <c r="K48" s="34"/>
      <c r="L48" s="7"/>
      <c r="M48" s="8"/>
    </row>
    <row r="49" spans="1:13" ht="12">
      <c r="A49" s="10"/>
      <c r="B49" s="11"/>
      <c r="C49" s="12"/>
      <c r="D49" s="13"/>
      <c r="E49" s="13"/>
      <c r="F49" s="13"/>
      <c r="G49" s="14"/>
      <c r="H49" s="20"/>
      <c r="I49" s="34"/>
      <c r="J49" s="20"/>
      <c r="K49" s="34"/>
      <c r="L49" s="13"/>
      <c r="M49" s="14"/>
    </row>
    <row r="50" spans="1:13" ht="12">
      <c r="A50" s="10"/>
      <c r="B50" s="11"/>
      <c r="C50" s="12"/>
      <c r="D50" s="13"/>
      <c r="E50" s="13"/>
      <c r="F50" s="13"/>
      <c r="G50" s="14"/>
      <c r="H50" s="20"/>
      <c r="I50" s="34"/>
      <c r="J50" s="20"/>
      <c r="K50" s="34"/>
      <c r="L50" s="13"/>
      <c r="M50" s="14"/>
    </row>
    <row r="51" spans="1:13" ht="12">
      <c r="A51" s="15"/>
      <c r="B51" s="16"/>
      <c r="C51" s="17"/>
      <c r="D51" s="18"/>
      <c r="E51" s="18"/>
      <c r="F51" s="18"/>
      <c r="G51" s="19"/>
      <c r="H51" s="20"/>
      <c r="I51" s="34"/>
      <c r="J51" s="20"/>
      <c r="K51" s="34"/>
      <c r="L51" s="18"/>
      <c r="M51" s="19"/>
    </row>
    <row r="52" spans="1:13" ht="12">
      <c r="A52" s="21"/>
      <c r="B52" s="22"/>
      <c r="C52" s="22"/>
      <c r="D52" s="23"/>
      <c r="E52" s="23"/>
      <c r="F52" s="23"/>
      <c r="G52" s="24"/>
      <c r="H52" s="25"/>
      <c r="I52" s="25"/>
      <c r="J52" s="25"/>
      <c r="K52" s="25"/>
      <c r="L52" s="25"/>
      <c r="M52" s="25"/>
    </row>
    <row r="53" spans="1:13" ht="12">
      <c r="A53" s="4"/>
      <c r="B53" s="5"/>
      <c r="C53" s="6"/>
      <c r="D53" s="7"/>
      <c r="E53" s="7"/>
      <c r="F53" s="7"/>
      <c r="G53" s="8"/>
      <c r="H53" s="20"/>
      <c r="I53" s="34"/>
      <c r="J53" s="20"/>
      <c r="K53" s="34"/>
      <c r="L53" s="7"/>
      <c r="M53" s="8"/>
    </row>
    <row r="54" spans="1:13" ht="12">
      <c r="A54" s="10"/>
      <c r="B54" s="11"/>
      <c r="C54" s="12"/>
      <c r="D54" s="13"/>
      <c r="E54" s="13"/>
      <c r="F54" s="13"/>
      <c r="G54" s="14"/>
      <c r="H54" s="20"/>
      <c r="I54" s="34"/>
      <c r="J54" s="20"/>
      <c r="K54" s="34"/>
      <c r="L54" s="13"/>
      <c r="M54" s="14"/>
    </row>
    <row r="55" spans="1:13" ht="12">
      <c r="A55" s="15"/>
      <c r="B55" s="16"/>
      <c r="C55" s="17"/>
      <c r="D55" s="18"/>
      <c r="E55" s="18"/>
      <c r="F55" s="18"/>
      <c r="G55" s="19"/>
      <c r="H55" s="20"/>
      <c r="I55" s="34"/>
      <c r="J55" s="20"/>
      <c r="K55" s="34"/>
      <c r="L55" s="18"/>
      <c r="M55" s="19"/>
    </row>
  </sheetData>
  <sheetProtection/>
  <mergeCells count="99">
    <mergeCell ref="A1:M1"/>
    <mergeCell ref="A2:M2"/>
    <mergeCell ref="H3:M3"/>
    <mergeCell ref="H4:I4"/>
    <mergeCell ref="J4:K4"/>
    <mergeCell ref="L4:M4"/>
    <mergeCell ref="A5:C5"/>
    <mergeCell ref="B20:C20"/>
    <mergeCell ref="B47:C47"/>
    <mergeCell ref="B52:C52"/>
    <mergeCell ref="D6:D8"/>
    <mergeCell ref="D9:D11"/>
    <mergeCell ref="D12:D15"/>
    <mergeCell ref="D16:D19"/>
    <mergeCell ref="D21:D23"/>
    <mergeCell ref="D24:D26"/>
    <mergeCell ref="D27:D29"/>
    <mergeCell ref="D30:D31"/>
    <mergeCell ref="D32:D34"/>
    <mergeCell ref="D35:D46"/>
    <mergeCell ref="D48:D51"/>
    <mergeCell ref="D53:D55"/>
    <mergeCell ref="E6:E8"/>
    <mergeCell ref="E9:E11"/>
    <mergeCell ref="E12:E15"/>
    <mergeCell ref="E16:E19"/>
    <mergeCell ref="E21:E23"/>
    <mergeCell ref="E24:E26"/>
    <mergeCell ref="E27:E29"/>
    <mergeCell ref="E30:E31"/>
    <mergeCell ref="E32:E34"/>
    <mergeCell ref="E35:E46"/>
    <mergeCell ref="E48:E51"/>
    <mergeCell ref="E53:E55"/>
    <mergeCell ref="F6:F8"/>
    <mergeCell ref="F9:F11"/>
    <mergeCell ref="F12:F15"/>
    <mergeCell ref="F16:F19"/>
    <mergeCell ref="F21:F23"/>
    <mergeCell ref="F24:F26"/>
    <mergeCell ref="F27:F29"/>
    <mergeCell ref="F30:F31"/>
    <mergeCell ref="F32:F34"/>
    <mergeCell ref="F35:F46"/>
    <mergeCell ref="F48:F51"/>
    <mergeCell ref="F53:F55"/>
    <mergeCell ref="G3:G4"/>
    <mergeCell ref="G6:G8"/>
    <mergeCell ref="G9:G11"/>
    <mergeCell ref="G12:G15"/>
    <mergeCell ref="G16:G19"/>
    <mergeCell ref="G21:G23"/>
    <mergeCell ref="G24:G26"/>
    <mergeCell ref="G27:G29"/>
    <mergeCell ref="G30:G31"/>
    <mergeCell ref="G32:G34"/>
    <mergeCell ref="G35:G46"/>
    <mergeCell ref="G48:G51"/>
    <mergeCell ref="G53:G55"/>
    <mergeCell ref="J6:J8"/>
    <mergeCell ref="J9:J11"/>
    <mergeCell ref="K6:K8"/>
    <mergeCell ref="K9:K11"/>
    <mergeCell ref="L6:L8"/>
    <mergeCell ref="L9:L11"/>
    <mergeCell ref="L12:L15"/>
    <mergeCell ref="L16:L19"/>
    <mergeCell ref="L21:L23"/>
    <mergeCell ref="L24:L26"/>
    <mergeCell ref="L27:L29"/>
    <mergeCell ref="L30:L31"/>
    <mergeCell ref="L32:L34"/>
    <mergeCell ref="L48:L51"/>
    <mergeCell ref="L53:L55"/>
    <mergeCell ref="M6:M8"/>
    <mergeCell ref="M9:M11"/>
    <mergeCell ref="M12:M15"/>
    <mergeCell ref="M16:M19"/>
    <mergeCell ref="M21:M23"/>
    <mergeCell ref="M24:M26"/>
    <mergeCell ref="M27:M29"/>
    <mergeCell ref="M30:M31"/>
    <mergeCell ref="M32:M34"/>
    <mergeCell ref="M48:M51"/>
    <mergeCell ref="M53:M55"/>
    <mergeCell ref="A3:C4"/>
    <mergeCell ref="D3:F4"/>
    <mergeCell ref="A9:C11"/>
    <mergeCell ref="A6:C8"/>
    <mergeCell ref="A53:C55"/>
    <mergeCell ref="A48:C51"/>
    <mergeCell ref="A35:C46"/>
    <mergeCell ref="A32:C34"/>
    <mergeCell ref="A30:C31"/>
    <mergeCell ref="A27:C29"/>
    <mergeCell ref="A24:C26"/>
    <mergeCell ref="A21:C23"/>
    <mergeCell ref="A16:C19"/>
    <mergeCell ref="A12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workbookViewId="0" topLeftCell="A1">
      <selection activeCell="D6" sqref="D6:D25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193"/>
      <c r="B1" s="193"/>
      <c r="C1" s="193"/>
      <c r="D1" s="65" t="s">
        <v>4</v>
      </c>
    </row>
    <row r="2" spans="1:4" ht="20.25" customHeight="1">
      <c r="A2" s="41" t="s">
        <v>5</v>
      </c>
      <c r="B2" s="41"/>
      <c r="C2" s="41"/>
      <c r="D2" s="41"/>
    </row>
    <row r="3" spans="1:4" ht="20.25" customHeight="1">
      <c r="A3" s="194" t="s">
        <v>6</v>
      </c>
      <c r="B3" s="194"/>
      <c r="C3" s="63"/>
      <c r="D3" s="44" t="s">
        <v>7</v>
      </c>
    </row>
    <row r="4" spans="1:4" ht="20.25" customHeight="1">
      <c r="A4" s="195" t="s">
        <v>8</v>
      </c>
      <c r="B4" s="196"/>
      <c r="C4" s="195" t="s">
        <v>9</v>
      </c>
      <c r="D4" s="196"/>
    </row>
    <row r="5" spans="1:4" ht="20.25" customHeight="1">
      <c r="A5" s="198" t="s">
        <v>10</v>
      </c>
      <c r="B5" s="198" t="s">
        <v>11</v>
      </c>
      <c r="C5" s="198" t="s">
        <v>10</v>
      </c>
      <c r="D5" s="200" t="s">
        <v>11</v>
      </c>
    </row>
    <row r="6" spans="1:4" ht="20.25" customHeight="1">
      <c r="A6" s="212" t="s">
        <v>12</v>
      </c>
      <c r="B6" s="202">
        <v>6558329</v>
      </c>
      <c r="C6" s="212" t="s">
        <v>13</v>
      </c>
      <c r="D6" s="202">
        <v>2350262</v>
      </c>
    </row>
    <row r="7" spans="1:4" ht="20.25" customHeight="1">
      <c r="A7" s="212" t="s">
        <v>14</v>
      </c>
      <c r="B7" s="204">
        <v>0</v>
      </c>
      <c r="C7" s="212" t="s">
        <v>15</v>
      </c>
      <c r="D7" s="202">
        <v>0</v>
      </c>
    </row>
    <row r="8" spans="1:4" ht="20.25" customHeight="1">
      <c r="A8" s="201" t="s">
        <v>16</v>
      </c>
      <c r="B8" s="202">
        <v>0</v>
      </c>
      <c r="C8" s="261" t="s">
        <v>17</v>
      </c>
      <c r="D8" s="202">
        <v>0</v>
      </c>
    </row>
    <row r="9" spans="1:4" ht="20.25" customHeight="1">
      <c r="A9" s="212" t="s">
        <v>18</v>
      </c>
      <c r="B9" s="262">
        <v>0</v>
      </c>
      <c r="C9" s="212" t="s">
        <v>19</v>
      </c>
      <c r="D9" s="202">
        <v>0</v>
      </c>
    </row>
    <row r="10" spans="1:4" ht="20.25" customHeight="1">
      <c r="A10" s="212" t="s">
        <v>20</v>
      </c>
      <c r="B10" s="202">
        <v>0</v>
      </c>
      <c r="C10" s="212" t="s">
        <v>21</v>
      </c>
      <c r="D10" s="202"/>
    </row>
    <row r="11" spans="1:4" ht="20.25" customHeight="1">
      <c r="A11" s="212" t="s">
        <v>22</v>
      </c>
      <c r="B11" s="202">
        <v>0</v>
      </c>
      <c r="C11" s="212" t="s">
        <v>23</v>
      </c>
      <c r="D11" s="202">
        <v>0</v>
      </c>
    </row>
    <row r="12" spans="1:4" ht="20.25" customHeight="1">
      <c r="A12" s="212"/>
      <c r="B12" s="202"/>
      <c r="C12" s="212" t="s">
        <v>24</v>
      </c>
      <c r="D12" s="202">
        <v>187633</v>
      </c>
    </row>
    <row r="13" spans="1:4" ht="20.25" customHeight="1">
      <c r="A13" s="206"/>
      <c r="B13" s="202"/>
      <c r="C13" s="212" t="s">
        <v>25</v>
      </c>
      <c r="D13" s="202">
        <v>452194</v>
      </c>
    </row>
    <row r="14" spans="1:4" ht="20.25" customHeight="1">
      <c r="A14" s="206"/>
      <c r="B14" s="202"/>
      <c r="C14" s="212" t="s">
        <v>26</v>
      </c>
      <c r="D14" s="202">
        <v>0</v>
      </c>
    </row>
    <row r="15" spans="1:4" ht="20.25" customHeight="1">
      <c r="A15" s="206"/>
      <c r="B15" s="202"/>
      <c r="C15" s="212" t="s">
        <v>27</v>
      </c>
      <c r="D15" s="202">
        <v>192613</v>
      </c>
    </row>
    <row r="16" spans="1:4" ht="20.25" customHeight="1">
      <c r="A16" s="206"/>
      <c r="B16" s="202"/>
      <c r="C16" s="212" t="s">
        <v>28</v>
      </c>
      <c r="D16" s="202">
        <v>0</v>
      </c>
    </row>
    <row r="17" spans="1:4" ht="20.25" customHeight="1">
      <c r="A17" s="206"/>
      <c r="B17" s="202"/>
      <c r="C17" s="212" t="s">
        <v>29</v>
      </c>
      <c r="D17" s="202">
        <v>248209</v>
      </c>
    </row>
    <row r="18" spans="1:4" ht="20.25" customHeight="1">
      <c r="A18" s="206"/>
      <c r="B18" s="202"/>
      <c r="C18" s="212" t="s">
        <v>30</v>
      </c>
      <c r="D18" s="202">
        <v>2929093</v>
      </c>
    </row>
    <row r="19" spans="1:4" ht="20.25" customHeight="1">
      <c r="A19" s="206"/>
      <c r="B19" s="202"/>
      <c r="C19" s="212" t="s">
        <v>31</v>
      </c>
      <c r="D19" s="202">
        <v>0</v>
      </c>
    </row>
    <row r="20" spans="1:4" ht="20.25" customHeight="1">
      <c r="A20" s="206"/>
      <c r="B20" s="202"/>
      <c r="C20" s="212" t="s">
        <v>32</v>
      </c>
      <c r="D20" s="202">
        <v>74930</v>
      </c>
    </row>
    <row r="21" spans="1:4" ht="20.25" customHeight="1">
      <c r="A21" s="206"/>
      <c r="B21" s="202"/>
      <c r="C21" s="212" t="s">
        <v>33</v>
      </c>
      <c r="D21" s="202">
        <v>0</v>
      </c>
    </row>
    <row r="22" spans="1:4" ht="20.25" customHeight="1">
      <c r="A22" s="206"/>
      <c r="B22" s="202"/>
      <c r="C22" s="212" t="s">
        <v>34</v>
      </c>
      <c r="D22" s="202">
        <v>0</v>
      </c>
    </row>
    <row r="23" spans="1:4" ht="20.25" customHeight="1">
      <c r="A23" s="206"/>
      <c r="B23" s="202"/>
      <c r="C23" s="212" t="s">
        <v>35</v>
      </c>
      <c r="D23" s="202">
        <v>0</v>
      </c>
    </row>
    <row r="24" spans="1:4" ht="20.25" customHeight="1">
      <c r="A24" s="206"/>
      <c r="B24" s="202"/>
      <c r="C24" s="212" t="s">
        <v>36</v>
      </c>
      <c r="D24" s="202">
        <v>0</v>
      </c>
    </row>
    <row r="25" spans="1:4" ht="20.25" customHeight="1">
      <c r="A25" s="206"/>
      <c r="B25" s="202"/>
      <c r="C25" s="212" t="s">
        <v>37</v>
      </c>
      <c r="D25" s="202">
        <v>123395</v>
      </c>
    </row>
    <row r="26" spans="1:4" ht="20.25" customHeight="1">
      <c r="A26" s="212"/>
      <c r="B26" s="202"/>
      <c r="C26" s="212" t="s">
        <v>38</v>
      </c>
      <c r="D26" s="202">
        <v>0</v>
      </c>
    </row>
    <row r="27" spans="1:4" ht="20.25" customHeight="1">
      <c r="A27" s="212"/>
      <c r="B27" s="202"/>
      <c r="C27" s="212" t="s">
        <v>39</v>
      </c>
      <c r="D27" s="202">
        <v>0</v>
      </c>
    </row>
    <row r="28" spans="1:4" ht="20.25" customHeight="1">
      <c r="A28" s="212" t="s">
        <v>40</v>
      </c>
      <c r="B28" s="202"/>
      <c r="C28" s="212" t="s">
        <v>41</v>
      </c>
      <c r="D28" s="202">
        <v>0</v>
      </c>
    </row>
    <row r="29" spans="1:4" ht="20.25" customHeight="1">
      <c r="A29" s="212"/>
      <c r="B29" s="202"/>
      <c r="C29" s="212" t="s">
        <v>42</v>
      </c>
      <c r="D29" s="202">
        <v>0</v>
      </c>
    </row>
    <row r="30" spans="1:4" ht="20.25" customHeight="1">
      <c r="A30" s="212"/>
      <c r="B30" s="202"/>
      <c r="C30" s="212" t="s">
        <v>43</v>
      </c>
      <c r="D30" s="202">
        <v>0</v>
      </c>
    </row>
    <row r="31" spans="1:4" ht="20.25" customHeight="1">
      <c r="A31" s="212"/>
      <c r="B31" s="202"/>
      <c r="C31" s="212" t="s">
        <v>44</v>
      </c>
      <c r="D31" s="202">
        <v>0</v>
      </c>
    </row>
    <row r="32" spans="1:4" ht="20.25" customHeight="1">
      <c r="A32" s="212"/>
      <c r="B32" s="202"/>
      <c r="C32" s="212" t="s">
        <v>45</v>
      </c>
      <c r="D32" s="202">
        <v>0</v>
      </c>
    </row>
    <row r="33" spans="1:4" ht="20.25" customHeight="1">
      <c r="A33" s="212"/>
      <c r="B33" s="202"/>
      <c r="C33" s="212" t="s">
        <v>46</v>
      </c>
      <c r="D33" s="202">
        <v>0</v>
      </c>
    </row>
    <row r="34" spans="1:4" ht="20.25" customHeight="1">
      <c r="A34" s="212"/>
      <c r="B34" s="202"/>
      <c r="C34" s="212" t="s">
        <v>47</v>
      </c>
      <c r="D34" s="202">
        <v>0</v>
      </c>
    </row>
    <row r="35" spans="1:4" ht="20.25" customHeight="1">
      <c r="A35" s="212"/>
      <c r="B35" s="202"/>
      <c r="C35" s="212"/>
      <c r="D35" s="263"/>
    </row>
    <row r="36" spans="1:4" ht="20.25" customHeight="1">
      <c r="A36" s="218" t="s">
        <v>48</v>
      </c>
      <c r="B36" s="263">
        <f>SUM(B6:B34)</f>
        <v>6558329</v>
      </c>
      <c r="C36" s="218" t="s">
        <v>49</v>
      </c>
      <c r="D36" s="263">
        <f>SUM(D6:D35)</f>
        <v>6558329</v>
      </c>
    </row>
    <row r="37" spans="1:4" ht="20.25" customHeight="1">
      <c r="A37" s="212" t="s">
        <v>50</v>
      </c>
      <c r="B37" s="202">
        <v>0</v>
      </c>
      <c r="C37" s="212" t="s">
        <v>51</v>
      </c>
      <c r="D37" s="202">
        <v>0</v>
      </c>
    </row>
    <row r="38" spans="1:4" ht="20.25" customHeight="1">
      <c r="A38" s="212" t="s">
        <v>52</v>
      </c>
      <c r="B38" s="202"/>
      <c r="C38" s="212" t="s">
        <v>53</v>
      </c>
      <c r="D38" s="202">
        <v>0</v>
      </c>
    </row>
    <row r="39" spans="1:4" ht="20.25" customHeight="1">
      <c r="A39" s="212"/>
      <c r="B39" s="202"/>
      <c r="C39" s="212" t="s">
        <v>54</v>
      </c>
      <c r="D39" s="202">
        <v>0</v>
      </c>
    </row>
    <row r="40" spans="1:4" ht="20.25" customHeight="1">
      <c r="A40" s="212"/>
      <c r="B40" s="264"/>
      <c r="C40" s="212"/>
      <c r="D40" s="263"/>
    </row>
    <row r="41" spans="1:4" ht="20.25" customHeight="1">
      <c r="A41" s="218" t="s">
        <v>55</v>
      </c>
      <c r="B41" s="264">
        <f>SUM(B36:B40)</f>
        <v>6558329</v>
      </c>
      <c r="C41" s="218" t="s">
        <v>56</v>
      </c>
      <c r="D41" s="263">
        <f>SUM(D36,D37,D39)</f>
        <v>6558329</v>
      </c>
    </row>
    <row r="42" spans="1:4" ht="20.25" customHeight="1">
      <c r="A42" s="265"/>
      <c r="B42" s="266"/>
      <c r="C42" s="267"/>
      <c r="D42" s="193"/>
    </row>
  </sheetData>
  <sheetProtection/>
  <mergeCells count="3">
    <mergeCell ref="A2:D2"/>
    <mergeCell ref="A4:B4"/>
    <mergeCell ref="C4:D4"/>
  </mergeCells>
  <printOptions horizontalCentered="1"/>
  <pageMargins left="0.59" right="0.59" top="0.98" bottom="0.98" header="0.51" footer="0.5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"/>
  <sheetViews>
    <sheetView showGridLines="0" showZeros="0" workbookViewId="0" topLeftCell="A1">
      <selection activeCell="G8" sqref="G8"/>
    </sheetView>
  </sheetViews>
  <sheetFormatPr defaultColWidth="9.33203125" defaultRowHeight="11.25"/>
  <cols>
    <col min="1" max="1" width="4.83203125" style="244" customWidth="1"/>
    <col min="2" max="3" width="3.66015625" style="244" customWidth="1"/>
    <col min="4" max="4" width="9.16015625" style="245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46"/>
      <c r="B1" s="247"/>
      <c r="C1" s="247"/>
      <c r="D1" s="248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257"/>
      <c r="T1" s="258" t="s">
        <v>57</v>
      </c>
    </row>
    <row r="2" spans="1:20" ht="19.5" customHeight="1">
      <c r="A2" s="41" t="s">
        <v>58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9.5" customHeight="1">
      <c r="A3" s="249" t="s">
        <v>59</v>
      </c>
      <c r="B3" s="249"/>
      <c r="C3" s="250" t="s">
        <v>60</v>
      </c>
      <c r="D3" s="251"/>
      <c r="E3" s="43"/>
      <c r="F3" s="66"/>
      <c r="G3" s="66"/>
      <c r="H3" s="66"/>
      <c r="I3" s="66"/>
      <c r="J3" s="252"/>
      <c r="K3" s="252"/>
      <c r="L3" s="252"/>
      <c r="M3" s="252"/>
      <c r="N3" s="252"/>
      <c r="O3" s="252"/>
      <c r="P3" s="252"/>
      <c r="Q3" s="252"/>
      <c r="R3" s="252"/>
      <c r="S3" s="259"/>
      <c r="T3" s="44" t="s">
        <v>7</v>
      </c>
    </row>
    <row r="4" spans="1:20" ht="19.5" customHeight="1">
      <c r="A4" s="45" t="s">
        <v>61</v>
      </c>
      <c r="B4" s="46"/>
      <c r="C4" s="46"/>
      <c r="D4" s="46"/>
      <c r="E4" s="47"/>
      <c r="F4" s="98" t="s">
        <v>62</v>
      </c>
      <c r="G4" s="49" t="s">
        <v>63</v>
      </c>
      <c r="H4" s="52" t="s">
        <v>64</v>
      </c>
      <c r="I4" s="52" t="s">
        <v>65</v>
      </c>
      <c r="J4" s="52" t="s">
        <v>66</v>
      </c>
      <c r="K4" s="52" t="s">
        <v>67</v>
      </c>
      <c r="L4" s="52"/>
      <c r="M4" s="253" t="s">
        <v>68</v>
      </c>
      <c r="N4" s="254" t="s">
        <v>69</v>
      </c>
      <c r="O4" s="254"/>
      <c r="P4" s="254"/>
      <c r="Q4" s="254"/>
      <c r="R4" s="254"/>
      <c r="S4" s="98" t="s">
        <v>70</v>
      </c>
      <c r="T4" s="52" t="s">
        <v>71</v>
      </c>
    </row>
    <row r="5" spans="1:20" ht="19.5" customHeight="1">
      <c r="A5" s="45" t="s">
        <v>72</v>
      </c>
      <c r="B5" s="46"/>
      <c r="C5" s="47"/>
      <c r="D5" s="100" t="s">
        <v>73</v>
      </c>
      <c r="E5" s="51" t="s">
        <v>74</v>
      </c>
      <c r="F5" s="52"/>
      <c r="G5" s="49"/>
      <c r="H5" s="52"/>
      <c r="I5" s="52"/>
      <c r="J5" s="52"/>
      <c r="K5" s="255" t="s">
        <v>75</v>
      </c>
      <c r="L5" s="52" t="s">
        <v>76</v>
      </c>
      <c r="M5" s="253"/>
      <c r="N5" s="52" t="s">
        <v>77</v>
      </c>
      <c r="O5" s="52" t="s">
        <v>78</v>
      </c>
      <c r="P5" s="52" t="s">
        <v>79</v>
      </c>
      <c r="Q5" s="52" t="s">
        <v>80</v>
      </c>
      <c r="R5" s="52" t="s">
        <v>81</v>
      </c>
      <c r="S5" s="98"/>
      <c r="T5" s="52"/>
    </row>
    <row r="6" spans="1:20" ht="30.75" customHeight="1">
      <c r="A6" s="54" t="s">
        <v>82</v>
      </c>
      <c r="B6" s="53" t="s">
        <v>83</v>
      </c>
      <c r="C6" s="55" t="s">
        <v>84</v>
      </c>
      <c r="D6" s="57"/>
      <c r="E6" s="57"/>
      <c r="F6" s="58"/>
      <c r="G6" s="59"/>
      <c r="H6" s="58"/>
      <c r="I6" s="58"/>
      <c r="J6" s="58"/>
      <c r="K6" s="256"/>
      <c r="L6" s="58"/>
      <c r="M6" s="253"/>
      <c r="N6" s="52"/>
      <c r="O6" s="52"/>
      <c r="P6" s="52"/>
      <c r="Q6" s="52"/>
      <c r="R6" s="52"/>
      <c r="S6" s="260"/>
      <c r="T6" s="58"/>
    </row>
    <row r="7" spans="1:20" ht="19.5" customHeight="1">
      <c r="A7" s="95" t="s">
        <v>40</v>
      </c>
      <c r="B7" s="95" t="s">
        <v>40</v>
      </c>
      <c r="C7" s="95" t="s">
        <v>40</v>
      </c>
      <c r="D7" s="95" t="s">
        <v>85</v>
      </c>
      <c r="E7" s="60" t="s">
        <v>62</v>
      </c>
      <c r="F7" s="78">
        <f>SUM(F8:F86)</f>
        <v>6558329</v>
      </c>
      <c r="G7" s="78">
        <f>SUM(G8:G86)</f>
        <v>0</v>
      </c>
      <c r="H7" s="78">
        <f>SUM(H8:H86)</f>
        <v>6558329</v>
      </c>
      <c r="I7" s="78">
        <v>0</v>
      </c>
      <c r="J7" s="61">
        <v>0</v>
      </c>
      <c r="K7" s="62">
        <v>0</v>
      </c>
      <c r="L7" s="78">
        <v>0</v>
      </c>
      <c r="M7" s="61">
        <v>0</v>
      </c>
      <c r="N7" s="61">
        <f>SUM(O7:R7)</f>
        <v>0</v>
      </c>
      <c r="O7" s="78">
        <v>0</v>
      </c>
      <c r="P7" s="78">
        <v>0</v>
      </c>
      <c r="Q7" s="78">
        <v>0</v>
      </c>
      <c r="R7" s="61">
        <v>0</v>
      </c>
      <c r="S7" s="62">
        <v>0</v>
      </c>
      <c r="T7" s="61">
        <v>0</v>
      </c>
    </row>
    <row r="8" spans="1:20" ht="22.5" customHeight="1">
      <c r="A8" s="92" t="s">
        <v>86</v>
      </c>
      <c r="B8" s="92" t="s">
        <v>87</v>
      </c>
      <c r="C8" s="92" t="s">
        <v>88</v>
      </c>
      <c r="D8" s="92" t="s">
        <v>85</v>
      </c>
      <c r="E8" s="77" t="s">
        <v>89</v>
      </c>
      <c r="F8" s="78">
        <v>28000</v>
      </c>
      <c r="G8" s="78"/>
      <c r="H8" s="78">
        <v>28000</v>
      </c>
      <c r="I8" s="78"/>
      <c r="J8" s="61"/>
      <c r="K8" s="62"/>
      <c r="L8" s="78"/>
      <c r="M8" s="61"/>
      <c r="N8" s="61"/>
      <c r="O8" s="78"/>
      <c r="P8" s="78"/>
      <c r="Q8" s="78"/>
      <c r="R8" s="61"/>
      <c r="S8" s="62"/>
      <c r="T8" s="61"/>
    </row>
    <row r="9" spans="1:20" ht="22.5" customHeight="1">
      <c r="A9" s="92" t="s">
        <v>86</v>
      </c>
      <c r="B9" s="92" t="s">
        <v>87</v>
      </c>
      <c r="C9" s="92" t="s">
        <v>90</v>
      </c>
      <c r="D9" s="95" t="s">
        <v>85</v>
      </c>
      <c r="E9" s="77" t="s">
        <v>91</v>
      </c>
      <c r="F9" s="78">
        <v>2000</v>
      </c>
      <c r="G9" s="78"/>
      <c r="H9" s="78">
        <v>2000</v>
      </c>
      <c r="I9" s="78">
        <v>0</v>
      </c>
      <c r="J9" s="61">
        <v>0</v>
      </c>
      <c r="K9" s="62">
        <v>0</v>
      </c>
      <c r="L9" s="78">
        <v>0</v>
      </c>
      <c r="M9" s="61">
        <v>0</v>
      </c>
      <c r="N9" s="61">
        <f>SUM(O9:R9)</f>
        <v>0</v>
      </c>
      <c r="O9" s="78">
        <v>0</v>
      </c>
      <c r="P9" s="78">
        <v>0</v>
      </c>
      <c r="Q9" s="78">
        <v>0</v>
      </c>
      <c r="R9" s="61">
        <v>0</v>
      </c>
      <c r="S9" s="62">
        <v>0</v>
      </c>
      <c r="T9" s="61">
        <v>0</v>
      </c>
    </row>
    <row r="10" spans="1:20" ht="22.5" customHeight="1">
      <c r="A10" s="92" t="s">
        <v>86</v>
      </c>
      <c r="B10" s="92" t="s">
        <v>87</v>
      </c>
      <c r="C10" s="92" t="s">
        <v>90</v>
      </c>
      <c r="D10" s="92" t="s">
        <v>85</v>
      </c>
      <c r="E10" s="77" t="s">
        <v>92</v>
      </c>
      <c r="F10" s="78">
        <v>3000</v>
      </c>
      <c r="G10" s="78"/>
      <c r="H10" s="78">
        <v>3000</v>
      </c>
      <c r="I10" s="78"/>
      <c r="J10" s="61"/>
      <c r="K10" s="62"/>
      <c r="L10" s="78"/>
      <c r="M10" s="61"/>
      <c r="N10" s="61"/>
      <c r="O10" s="78"/>
      <c r="P10" s="78"/>
      <c r="Q10" s="78"/>
      <c r="R10" s="61"/>
      <c r="S10" s="62"/>
      <c r="T10" s="61"/>
    </row>
    <row r="11" spans="1:20" ht="22.5" customHeight="1">
      <c r="A11" s="92" t="s">
        <v>86</v>
      </c>
      <c r="B11" s="92" t="s">
        <v>93</v>
      </c>
      <c r="C11" s="92" t="s">
        <v>87</v>
      </c>
      <c r="D11" s="95" t="s">
        <v>85</v>
      </c>
      <c r="E11" s="77" t="s">
        <v>94</v>
      </c>
      <c r="F11" s="78">
        <v>-1278</v>
      </c>
      <c r="G11" s="78"/>
      <c r="H11" s="78">
        <v>-1278</v>
      </c>
      <c r="I11" s="78">
        <v>0</v>
      </c>
      <c r="J11" s="61">
        <v>0</v>
      </c>
      <c r="K11" s="62">
        <v>0</v>
      </c>
      <c r="L11" s="78">
        <v>0</v>
      </c>
      <c r="M11" s="61">
        <v>0</v>
      </c>
      <c r="N11" s="61">
        <f>SUM(O11:R11)</f>
        <v>0</v>
      </c>
      <c r="O11" s="78">
        <v>0</v>
      </c>
      <c r="P11" s="78">
        <v>0</v>
      </c>
      <c r="Q11" s="78">
        <v>0</v>
      </c>
      <c r="R11" s="61">
        <v>0</v>
      </c>
      <c r="S11" s="62">
        <v>0</v>
      </c>
      <c r="T11" s="61">
        <v>0</v>
      </c>
    </row>
    <row r="12" spans="1:20" ht="22.5" customHeight="1">
      <c r="A12" s="92" t="s">
        <v>86</v>
      </c>
      <c r="B12" s="92" t="s">
        <v>93</v>
      </c>
      <c r="C12" s="92" t="s">
        <v>87</v>
      </c>
      <c r="D12" s="92" t="s">
        <v>85</v>
      </c>
      <c r="E12" s="77" t="s">
        <v>95</v>
      </c>
      <c r="F12" s="78">
        <v>5616</v>
      </c>
      <c r="G12" s="78"/>
      <c r="H12" s="78">
        <v>5616</v>
      </c>
      <c r="I12" s="78"/>
      <c r="J12" s="61"/>
      <c r="K12" s="62"/>
      <c r="L12" s="78"/>
      <c r="M12" s="61"/>
      <c r="N12" s="61"/>
      <c r="O12" s="78"/>
      <c r="P12" s="78"/>
      <c r="Q12" s="78"/>
      <c r="R12" s="61"/>
      <c r="S12" s="62"/>
      <c r="T12" s="61"/>
    </row>
    <row r="13" spans="1:20" ht="22.5" customHeight="1">
      <c r="A13" s="92" t="s">
        <v>86</v>
      </c>
      <c r="B13" s="92" t="s">
        <v>93</v>
      </c>
      <c r="C13" s="92" t="s">
        <v>87</v>
      </c>
      <c r="D13" s="95" t="s">
        <v>85</v>
      </c>
      <c r="E13" s="77" t="s">
        <v>96</v>
      </c>
      <c r="F13" s="78">
        <v>60564</v>
      </c>
      <c r="G13" s="78"/>
      <c r="H13" s="78">
        <v>60564</v>
      </c>
      <c r="I13" s="78"/>
      <c r="J13" s="61"/>
      <c r="K13" s="62"/>
      <c r="L13" s="78"/>
      <c r="M13" s="61"/>
      <c r="N13" s="61"/>
      <c r="O13" s="78"/>
      <c r="P13" s="78"/>
      <c r="Q13" s="78"/>
      <c r="R13" s="61"/>
      <c r="S13" s="62"/>
      <c r="T13" s="61"/>
    </row>
    <row r="14" spans="1:20" ht="22.5" customHeight="1">
      <c r="A14" s="92" t="s">
        <v>86</v>
      </c>
      <c r="B14" s="92" t="s">
        <v>93</v>
      </c>
      <c r="C14" s="92" t="s">
        <v>87</v>
      </c>
      <c r="D14" s="92" t="s">
        <v>85</v>
      </c>
      <c r="E14" s="77" t="s">
        <v>97</v>
      </c>
      <c r="F14" s="78">
        <v>410000</v>
      </c>
      <c r="G14" s="78"/>
      <c r="H14" s="78">
        <v>410000</v>
      </c>
      <c r="I14" s="78"/>
      <c r="J14" s="61"/>
      <c r="K14" s="62"/>
      <c r="L14" s="78"/>
      <c r="M14" s="61"/>
      <c r="N14" s="61"/>
      <c r="O14" s="78"/>
      <c r="P14" s="78"/>
      <c r="Q14" s="78"/>
      <c r="R14" s="61"/>
      <c r="S14" s="62"/>
      <c r="T14" s="61"/>
    </row>
    <row r="15" spans="1:20" ht="22.5" customHeight="1">
      <c r="A15" s="92" t="s">
        <v>86</v>
      </c>
      <c r="B15" s="92" t="s">
        <v>93</v>
      </c>
      <c r="C15" s="92" t="s">
        <v>87</v>
      </c>
      <c r="D15" s="95" t="s">
        <v>85</v>
      </c>
      <c r="E15" s="77" t="s">
        <v>98</v>
      </c>
      <c r="F15" s="78">
        <v>13733</v>
      </c>
      <c r="G15" s="78"/>
      <c r="H15" s="78">
        <v>13733</v>
      </c>
      <c r="I15" s="78"/>
      <c r="J15" s="61"/>
      <c r="K15" s="62"/>
      <c r="L15" s="78"/>
      <c r="M15" s="61"/>
      <c r="N15" s="61"/>
      <c r="O15" s="78"/>
      <c r="P15" s="78"/>
      <c r="Q15" s="78"/>
      <c r="R15" s="61"/>
      <c r="S15" s="62"/>
      <c r="T15" s="61"/>
    </row>
    <row r="16" spans="1:20" ht="22.5" customHeight="1">
      <c r="A16" s="92" t="s">
        <v>86</v>
      </c>
      <c r="B16" s="92" t="s">
        <v>93</v>
      </c>
      <c r="C16" s="92" t="s">
        <v>87</v>
      </c>
      <c r="D16" s="92" t="s">
        <v>85</v>
      </c>
      <c r="E16" s="77" t="s">
        <v>99</v>
      </c>
      <c r="F16" s="78">
        <v>176000</v>
      </c>
      <c r="G16" s="78"/>
      <c r="H16" s="78">
        <v>176000</v>
      </c>
      <c r="I16" s="78"/>
      <c r="J16" s="61"/>
      <c r="K16" s="62"/>
      <c r="L16" s="78"/>
      <c r="M16" s="61"/>
      <c r="N16" s="61"/>
      <c r="O16" s="78"/>
      <c r="P16" s="78"/>
      <c r="Q16" s="78"/>
      <c r="R16" s="61"/>
      <c r="S16" s="62"/>
      <c r="T16" s="61"/>
    </row>
    <row r="17" spans="1:20" ht="22.5" customHeight="1">
      <c r="A17" s="92" t="s">
        <v>86</v>
      </c>
      <c r="B17" s="92" t="s">
        <v>93</v>
      </c>
      <c r="C17" s="92" t="s">
        <v>87</v>
      </c>
      <c r="D17" s="95" t="s">
        <v>85</v>
      </c>
      <c r="E17" s="77" t="s">
        <v>100</v>
      </c>
      <c r="F17" s="105">
        <v>23230</v>
      </c>
      <c r="G17" s="105"/>
      <c r="H17" s="105">
        <v>23230</v>
      </c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</row>
    <row r="18" spans="1:20" ht="22.5" customHeight="1">
      <c r="A18" s="92" t="s">
        <v>86</v>
      </c>
      <c r="B18" s="92" t="s">
        <v>93</v>
      </c>
      <c r="C18" s="92" t="s">
        <v>87</v>
      </c>
      <c r="D18" s="92" t="s">
        <v>85</v>
      </c>
      <c r="E18" s="77" t="s">
        <v>101</v>
      </c>
      <c r="F18" s="105">
        <v>587784</v>
      </c>
      <c r="G18" s="105"/>
      <c r="H18" s="105">
        <v>587784</v>
      </c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</row>
    <row r="19" spans="1:20" ht="22.5" customHeight="1">
      <c r="A19" s="92" t="s">
        <v>86</v>
      </c>
      <c r="B19" s="92" t="s">
        <v>93</v>
      </c>
      <c r="C19" s="92" t="s">
        <v>87</v>
      </c>
      <c r="D19" s="95" t="s">
        <v>85</v>
      </c>
      <c r="E19" s="77" t="s">
        <v>102</v>
      </c>
      <c r="F19" s="105">
        <v>630120</v>
      </c>
      <c r="G19" s="105"/>
      <c r="H19" s="105">
        <v>630120</v>
      </c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</row>
    <row r="20" spans="1:20" ht="22.5" customHeight="1">
      <c r="A20" s="92" t="s">
        <v>86</v>
      </c>
      <c r="B20" s="92" t="s">
        <v>93</v>
      </c>
      <c r="C20" s="92" t="s">
        <v>87</v>
      </c>
      <c r="D20" s="92" t="s">
        <v>85</v>
      </c>
      <c r="E20" s="77" t="s">
        <v>103</v>
      </c>
      <c r="F20" s="105">
        <v>80640</v>
      </c>
      <c r="G20" s="105"/>
      <c r="H20" s="105">
        <v>80640</v>
      </c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</row>
    <row r="21" spans="1:20" ht="22.5" customHeight="1">
      <c r="A21" s="92" t="s">
        <v>86</v>
      </c>
      <c r="B21" s="92" t="s">
        <v>93</v>
      </c>
      <c r="C21" s="92" t="s">
        <v>104</v>
      </c>
      <c r="D21" s="95" t="s">
        <v>85</v>
      </c>
      <c r="E21" s="77" t="s">
        <v>105</v>
      </c>
      <c r="F21" s="105">
        <v>57190</v>
      </c>
      <c r="G21" s="105"/>
      <c r="H21" s="105">
        <v>57190</v>
      </c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</row>
    <row r="22" spans="1:20" ht="22.5" customHeight="1">
      <c r="A22" s="92" t="s">
        <v>86</v>
      </c>
      <c r="B22" s="92" t="s">
        <v>93</v>
      </c>
      <c r="C22" s="92" t="s">
        <v>104</v>
      </c>
      <c r="D22" s="92" t="s">
        <v>85</v>
      </c>
      <c r="E22" s="77" t="s">
        <v>106</v>
      </c>
      <c r="F22" s="105">
        <v>14310</v>
      </c>
      <c r="G22" s="105"/>
      <c r="H22" s="105">
        <v>14310</v>
      </c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1:20" ht="22.5" customHeight="1">
      <c r="A23" s="92" t="s">
        <v>86</v>
      </c>
      <c r="B23" s="92" t="s">
        <v>93</v>
      </c>
      <c r="C23" s="92" t="s">
        <v>104</v>
      </c>
      <c r="D23" s="95" t="s">
        <v>85</v>
      </c>
      <c r="E23" s="77" t="s">
        <v>107</v>
      </c>
      <c r="F23" s="105">
        <v>20000</v>
      </c>
      <c r="G23" s="105"/>
      <c r="H23" s="105">
        <v>20000</v>
      </c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</row>
    <row r="24" spans="1:20" ht="22.5" customHeight="1">
      <c r="A24" s="92" t="s">
        <v>86</v>
      </c>
      <c r="B24" s="92" t="s">
        <v>93</v>
      </c>
      <c r="C24" s="92" t="s">
        <v>104</v>
      </c>
      <c r="D24" s="92" t="s">
        <v>85</v>
      </c>
      <c r="E24" s="77" t="s">
        <v>108</v>
      </c>
      <c r="F24" s="105">
        <v>10240</v>
      </c>
      <c r="G24" s="105"/>
      <c r="H24" s="105">
        <v>10240</v>
      </c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</row>
    <row r="25" spans="1:20" ht="22.5" customHeight="1">
      <c r="A25" s="92" t="s">
        <v>86</v>
      </c>
      <c r="B25" s="92" t="s">
        <v>93</v>
      </c>
      <c r="C25" s="92" t="s">
        <v>104</v>
      </c>
      <c r="D25" s="95" t="s">
        <v>85</v>
      </c>
      <c r="E25" s="77" t="s">
        <v>109</v>
      </c>
      <c r="F25" s="105">
        <v>30000</v>
      </c>
      <c r="G25" s="105"/>
      <c r="H25" s="105">
        <v>30000</v>
      </c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</row>
    <row r="26" spans="1:20" ht="22.5" customHeight="1">
      <c r="A26" s="92" t="s">
        <v>86</v>
      </c>
      <c r="B26" s="92" t="s">
        <v>110</v>
      </c>
      <c r="C26" s="92" t="s">
        <v>87</v>
      </c>
      <c r="D26" s="92" t="s">
        <v>85</v>
      </c>
      <c r="E26" s="77" t="s">
        <v>111</v>
      </c>
      <c r="F26" s="105">
        <v>22000</v>
      </c>
      <c r="G26" s="105"/>
      <c r="H26" s="105">
        <v>22000</v>
      </c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</row>
    <row r="27" spans="1:20" ht="22.5" customHeight="1">
      <c r="A27" s="92" t="s">
        <v>86</v>
      </c>
      <c r="B27" s="92" t="s">
        <v>110</v>
      </c>
      <c r="C27" s="92" t="s">
        <v>87</v>
      </c>
      <c r="D27" s="95" t="s">
        <v>85</v>
      </c>
      <c r="E27" s="77" t="s">
        <v>112</v>
      </c>
      <c r="F27" s="105">
        <v>1925</v>
      </c>
      <c r="G27" s="105"/>
      <c r="H27" s="105">
        <v>1925</v>
      </c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</row>
    <row r="28" spans="1:20" ht="22.5" customHeight="1">
      <c r="A28" s="92" t="s">
        <v>86</v>
      </c>
      <c r="B28" s="92" t="s">
        <v>110</v>
      </c>
      <c r="C28" s="92" t="s">
        <v>87</v>
      </c>
      <c r="D28" s="92" t="s">
        <v>85</v>
      </c>
      <c r="E28" s="77" t="s">
        <v>113</v>
      </c>
      <c r="F28" s="105">
        <v>68760</v>
      </c>
      <c r="G28" s="105"/>
      <c r="H28" s="105">
        <v>68760</v>
      </c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</row>
    <row r="29" spans="1:20" ht="22.5" customHeight="1">
      <c r="A29" s="92" t="s">
        <v>86</v>
      </c>
      <c r="B29" s="92" t="s">
        <v>110</v>
      </c>
      <c r="C29" s="92" t="s">
        <v>87</v>
      </c>
      <c r="D29" s="95" t="s">
        <v>85</v>
      </c>
      <c r="E29" s="77" t="s">
        <v>114</v>
      </c>
      <c r="F29" s="105">
        <v>6828</v>
      </c>
      <c r="G29" s="105"/>
      <c r="H29" s="105">
        <v>6828</v>
      </c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</row>
    <row r="30" spans="1:20" ht="22.5" customHeight="1">
      <c r="A30" s="92" t="s">
        <v>86</v>
      </c>
      <c r="B30" s="92" t="s">
        <v>110</v>
      </c>
      <c r="C30" s="92" t="s">
        <v>87</v>
      </c>
      <c r="D30" s="92" t="s">
        <v>85</v>
      </c>
      <c r="E30" s="77" t="s">
        <v>115</v>
      </c>
      <c r="F30" s="105">
        <v>24480</v>
      </c>
      <c r="G30" s="105"/>
      <c r="H30" s="105">
        <v>24480</v>
      </c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</row>
    <row r="31" spans="1:20" ht="22.5" customHeight="1">
      <c r="A31" s="92" t="s">
        <v>86</v>
      </c>
      <c r="B31" s="92" t="s">
        <v>110</v>
      </c>
      <c r="C31" s="92" t="s">
        <v>87</v>
      </c>
      <c r="D31" s="95" t="s">
        <v>85</v>
      </c>
      <c r="E31" s="77" t="s">
        <v>116</v>
      </c>
      <c r="F31" s="105">
        <v>45120</v>
      </c>
      <c r="G31" s="105"/>
      <c r="H31" s="105">
        <v>45120</v>
      </c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</row>
    <row r="32" spans="1:20" ht="22.5" customHeight="1">
      <c r="A32" s="92" t="s">
        <v>117</v>
      </c>
      <c r="B32" s="92" t="s">
        <v>87</v>
      </c>
      <c r="C32" s="92" t="s">
        <v>87</v>
      </c>
      <c r="D32" s="92" t="s">
        <v>85</v>
      </c>
      <c r="E32" s="77" t="s">
        <v>118</v>
      </c>
      <c r="F32" s="105">
        <v>11000</v>
      </c>
      <c r="G32" s="105"/>
      <c r="H32" s="105">
        <v>11000</v>
      </c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</row>
    <row r="33" spans="1:20" ht="22.5" customHeight="1">
      <c r="A33" s="92" t="s">
        <v>117</v>
      </c>
      <c r="B33" s="92" t="s">
        <v>87</v>
      </c>
      <c r="C33" s="92" t="s">
        <v>87</v>
      </c>
      <c r="D33" s="95" t="s">
        <v>85</v>
      </c>
      <c r="E33" s="77" t="s">
        <v>119</v>
      </c>
      <c r="F33" s="105">
        <v>931</v>
      </c>
      <c r="G33" s="105"/>
      <c r="H33" s="105">
        <v>931</v>
      </c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</row>
    <row r="34" spans="1:20" ht="22.5" customHeight="1">
      <c r="A34" s="92" t="s">
        <v>117</v>
      </c>
      <c r="B34" s="92" t="s">
        <v>87</v>
      </c>
      <c r="C34" s="92" t="s">
        <v>87</v>
      </c>
      <c r="D34" s="92" t="s">
        <v>85</v>
      </c>
      <c r="E34" s="77" t="s">
        <v>120</v>
      </c>
      <c r="F34" s="105">
        <v>33252</v>
      </c>
      <c r="G34" s="105"/>
      <c r="H34" s="105">
        <v>33252</v>
      </c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</row>
    <row r="35" spans="1:20" ht="22.5" customHeight="1">
      <c r="A35" s="92" t="s">
        <v>117</v>
      </c>
      <c r="B35" s="92" t="s">
        <v>87</v>
      </c>
      <c r="C35" s="92" t="s">
        <v>87</v>
      </c>
      <c r="D35" s="95" t="s">
        <v>85</v>
      </c>
      <c r="E35" s="77" t="s">
        <v>121</v>
      </c>
      <c r="F35" s="105">
        <v>3756</v>
      </c>
      <c r="G35" s="105"/>
      <c r="H35" s="105">
        <v>3756</v>
      </c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</row>
    <row r="36" spans="1:20" ht="22.5" customHeight="1">
      <c r="A36" s="92" t="s">
        <v>117</v>
      </c>
      <c r="B36" s="92" t="s">
        <v>87</v>
      </c>
      <c r="C36" s="92" t="s">
        <v>87</v>
      </c>
      <c r="D36" s="92" t="s">
        <v>85</v>
      </c>
      <c r="E36" s="77" t="s">
        <v>122</v>
      </c>
      <c r="F36" s="105">
        <v>29292</v>
      </c>
      <c r="G36" s="105"/>
      <c r="H36" s="105">
        <v>29292</v>
      </c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</row>
    <row r="37" spans="1:20" ht="22.5" customHeight="1">
      <c r="A37" s="92" t="s">
        <v>117</v>
      </c>
      <c r="B37" s="92" t="s">
        <v>87</v>
      </c>
      <c r="C37" s="92" t="s">
        <v>87</v>
      </c>
      <c r="D37" s="95" t="s">
        <v>85</v>
      </c>
      <c r="E37" s="77" t="s">
        <v>123</v>
      </c>
      <c r="F37" s="105">
        <v>4740</v>
      </c>
      <c r="G37" s="105"/>
      <c r="H37" s="105">
        <v>4740</v>
      </c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</row>
    <row r="38" spans="1:20" ht="22.5" customHeight="1">
      <c r="A38" s="92" t="s">
        <v>117</v>
      </c>
      <c r="B38" s="92" t="s">
        <v>87</v>
      </c>
      <c r="C38" s="92" t="s">
        <v>124</v>
      </c>
      <c r="D38" s="92" t="s">
        <v>85</v>
      </c>
      <c r="E38" s="77" t="s">
        <v>125</v>
      </c>
      <c r="F38" s="105">
        <v>4092</v>
      </c>
      <c r="G38" s="105"/>
      <c r="H38" s="105">
        <v>4092</v>
      </c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</row>
    <row r="39" spans="1:20" ht="22.5" customHeight="1">
      <c r="A39" s="92" t="s">
        <v>117</v>
      </c>
      <c r="B39" s="92" t="s">
        <v>90</v>
      </c>
      <c r="C39" s="92" t="s">
        <v>87</v>
      </c>
      <c r="D39" s="95" t="s">
        <v>85</v>
      </c>
      <c r="E39" s="77" t="s">
        <v>126</v>
      </c>
      <c r="F39" s="105">
        <v>11000</v>
      </c>
      <c r="G39" s="105"/>
      <c r="H39" s="105">
        <v>11000</v>
      </c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</row>
    <row r="40" spans="1:20" ht="22.5" customHeight="1">
      <c r="A40" s="92" t="s">
        <v>117</v>
      </c>
      <c r="B40" s="92" t="s">
        <v>90</v>
      </c>
      <c r="C40" s="92" t="s">
        <v>87</v>
      </c>
      <c r="D40" s="92" t="s">
        <v>85</v>
      </c>
      <c r="E40" s="77" t="s">
        <v>127</v>
      </c>
      <c r="F40" s="105">
        <v>1011</v>
      </c>
      <c r="G40" s="105"/>
      <c r="H40" s="105">
        <v>1011</v>
      </c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</row>
    <row r="41" spans="1:20" ht="22.5" customHeight="1">
      <c r="A41" s="92" t="s">
        <v>117</v>
      </c>
      <c r="B41" s="92" t="s">
        <v>90</v>
      </c>
      <c r="C41" s="92" t="s">
        <v>87</v>
      </c>
      <c r="D41" s="95" t="s">
        <v>85</v>
      </c>
      <c r="E41" s="77" t="s">
        <v>128</v>
      </c>
      <c r="F41" s="105">
        <v>36108</v>
      </c>
      <c r="G41" s="105"/>
      <c r="H41" s="105">
        <v>36108</v>
      </c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</row>
    <row r="42" spans="1:20" ht="22.5" customHeight="1">
      <c r="A42" s="92" t="s">
        <v>117</v>
      </c>
      <c r="B42" s="92" t="s">
        <v>90</v>
      </c>
      <c r="C42" s="92" t="s">
        <v>87</v>
      </c>
      <c r="D42" s="92" t="s">
        <v>85</v>
      </c>
      <c r="E42" s="77" t="s">
        <v>129</v>
      </c>
      <c r="F42" s="105">
        <v>2892</v>
      </c>
      <c r="G42" s="105"/>
      <c r="H42" s="105">
        <v>2892</v>
      </c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</row>
    <row r="43" spans="1:20" ht="22.5" customHeight="1">
      <c r="A43" s="92" t="s">
        <v>117</v>
      </c>
      <c r="B43" s="92" t="s">
        <v>90</v>
      </c>
      <c r="C43" s="92" t="s">
        <v>87</v>
      </c>
      <c r="D43" s="95" t="s">
        <v>85</v>
      </c>
      <c r="E43" s="77" t="s">
        <v>130</v>
      </c>
      <c r="F43" s="105">
        <v>28356</v>
      </c>
      <c r="G43" s="105"/>
      <c r="H43" s="105">
        <v>28356</v>
      </c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</row>
    <row r="44" spans="1:20" ht="22.5" customHeight="1">
      <c r="A44" s="92" t="s">
        <v>117</v>
      </c>
      <c r="B44" s="92" t="s">
        <v>90</v>
      </c>
      <c r="C44" s="92" t="s">
        <v>87</v>
      </c>
      <c r="D44" s="92" t="s">
        <v>85</v>
      </c>
      <c r="E44" s="77" t="s">
        <v>131</v>
      </c>
      <c r="F44" s="105">
        <v>7020</v>
      </c>
      <c r="G44" s="105"/>
      <c r="H44" s="105">
        <v>7020</v>
      </c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</row>
    <row r="45" spans="1:20" ht="22.5" customHeight="1">
      <c r="A45" s="92" t="s">
        <v>117</v>
      </c>
      <c r="B45" s="92" t="s">
        <v>90</v>
      </c>
      <c r="C45" s="92" t="s">
        <v>87</v>
      </c>
      <c r="D45" s="95" t="s">
        <v>85</v>
      </c>
      <c r="E45" s="77" t="s">
        <v>132</v>
      </c>
      <c r="F45" s="105">
        <v>8183</v>
      </c>
      <c r="G45" s="105"/>
      <c r="H45" s="105">
        <v>8183</v>
      </c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</row>
    <row r="46" spans="1:20" ht="22.5" customHeight="1">
      <c r="A46" s="92" t="s">
        <v>133</v>
      </c>
      <c r="B46" s="92" t="s">
        <v>134</v>
      </c>
      <c r="C46" s="92" t="s">
        <v>134</v>
      </c>
      <c r="D46" s="92" t="s">
        <v>85</v>
      </c>
      <c r="E46" s="77" t="s">
        <v>135</v>
      </c>
      <c r="F46" s="105">
        <v>366882</v>
      </c>
      <c r="G46" s="105"/>
      <c r="H46" s="105">
        <v>366882</v>
      </c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</row>
    <row r="47" spans="1:20" ht="22.5" customHeight="1">
      <c r="A47" s="92" t="s">
        <v>133</v>
      </c>
      <c r="B47" s="92" t="s">
        <v>90</v>
      </c>
      <c r="C47" s="92" t="s">
        <v>134</v>
      </c>
      <c r="D47" s="95" t="s">
        <v>85</v>
      </c>
      <c r="E47" s="77" t="s">
        <v>136</v>
      </c>
      <c r="F47" s="105">
        <v>85312</v>
      </c>
      <c r="G47" s="105"/>
      <c r="H47" s="105">
        <v>85312</v>
      </c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</row>
    <row r="48" spans="1:20" ht="22.5" customHeight="1">
      <c r="A48" s="92" t="s">
        <v>137</v>
      </c>
      <c r="B48" s="92" t="s">
        <v>138</v>
      </c>
      <c r="C48" s="92" t="s">
        <v>139</v>
      </c>
      <c r="D48" s="92" t="s">
        <v>85</v>
      </c>
      <c r="E48" s="77" t="s">
        <v>140</v>
      </c>
      <c r="F48" s="105">
        <v>20458</v>
      </c>
      <c r="G48" s="105"/>
      <c r="H48" s="105">
        <v>20458</v>
      </c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</row>
    <row r="49" spans="1:20" ht="22.5" customHeight="1">
      <c r="A49" s="92" t="s">
        <v>137</v>
      </c>
      <c r="B49" s="92" t="s">
        <v>141</v>
      </c>
      <c r="C49" s="92" t="s">
        <v>87</v>
      </c>
      <c r="D49" s="95" t="s">
        <v>85</v>
      </c>
      <c r="E49" s="77" t="s">
        <v>142</v>
      </c>
      <c r="F49" s="105">
        <v>34574</v>
      </c>
      <c r="G49" s="105"/>
      <c r="H49" s="105">
        <v>34574</v>
      </c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</row>
    <row r="50" spans="1:20" ht="22.5" customHeight="1">
      <c r="A50" s="92" t="s">
        <v>137</v>
      </c>
      <c r="B50" s="92" t="s">
        <v>141</v>
      </c>
      <c r="C50" s="92" t="s">
        <v>87</v>
      </c>
      <c r="D50" s="92" t="s">
        <v>85</v>
      </c>
      <c r="E50" s="77" t="s">
        <v>143</v>
      </c>
      <c r="F50" s="105">
        <v>137581</v>
      </c>
      <c r="G50" s="105"/>
      <c r="H50" s="105">
        <v>137581</v>
      </c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</row>
    <row r="51" spans="1:20" ht="22.5" customHeight="1">
      <c r="A51" s="92" t="s">
        <v>144</v>
      </c>
      <c r="B51" s="92" t="s">
        <v>87</v>
      </c>
      <c r="C51" s="92" t="s">
        <v>87</v>
      </c>
      <c r="D51" s="95" t="s">
        <v>85</v>
      </c>
      <c r="E51" s="77" t="s">
        <v>145</v>
      </c>
      <c r="F51" s="105">
        <v>22000</v>
      </c>
      <c r="G51" s="105"/>
      <c r="H51" s="105">
        <v>22000</v>
      </c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</row>
    <row r="52" spans="1:20" ht="22.5" customHeight="1">
      <c r="A52" s="92" t="s">
        <v>144</v>
      </c>
      <c r="B52" s="92" t="s">
        <v>87</v>
      </c>
      <c r="C52" s="92" t="s">
        <v>87</v>
      </c>
      <c r="D52" s="92" t="s">
        <v>85</v>
      </c>
      <c r="E52" s="77" t="s">
        <v>146</v>
      </c>
      <c r="F52" s="105">
        <v>1697</v>
      </c>
      <c r="G52" s="105"/>
      <c r="H52" s="105">
        <v>1697</v>
      </c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</row>
    <row r="53" spans="1:20" ht="22.5" customHeight="1">
      <c r="A53" s="92" t="s">
        <v>144</v>
      </c>
      <c r="B53" s="92" t="s">
        <v>87</v>
      </c>
      <c r="C53" s="92" t="s">
        <v>87</v>
      </c>
      <c r="D53" s="95" t="s">
        <v>85</v>
      </c>
      <c r="E53" s="77" t="s">
        <v>147</v>
      </c>
      <c r="F53" s="105">
        <v>60576</v>
      </c>
      <c r="G53" s="105"/>
      <c r="H53" s="105">
        <v>60576</v>
      </c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</row>
    <row r="54" spans="1:20" ht="22.5" customHeight="1">
      <c r="A54" s="92" t="s">
        <v>144</v>
      </c>
      <c r="B54" s="92" t="s">
        <v>87</v>
      </c>
      <c r="C54" s="92" t="s">
        <v>87</v>
      </c>
      <c r="D54" s="92" t="s">
        <v>85</v>
      </c>
      <c r="E54" s="77" t="s">
        <v>148</v>
      </c>
      <c r="F54" s="105">
        <v>5496</v>
      </c>
      <c r="G54" s="105"/>
      <c r="H54" s="105">
        <v>5496</v>
      </c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</row>
    <row r="55" spans="1:20" ht="22.5" customHeight="1">
      <c r="A55" s="92" t="s">
        <v>144</v>
      </c>
      <c r="B55" s="92" t="s">
        <v>87</v>
      </c>
      <c r="C55" s="92" t="s">
        <v>87</v>
      </c>
      <c r="D55" s="95" t="s">
        <v>85</v>
      </c>
      <c r="E55" s="77" t="s">
        <v>149</v>
      </c>
      <c r="F55" s="105">
        <v>48960</v>
      </c>
      <c r="G55" s="105"/>
      <c r="H55" s="105">
        <v>48960</v>
      </c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</row>
    <row r="56" spans="1:20" ht="22.5" customHeight="1">
      <c r="A56" s="92" t="s">
        <v>144</v>
      </c>
      <c r="B56" s="92" t="s">
        <v>87</v>
      </c>
      <c r="C56" s="92" t="s">
        <v>87</v>
      </c>
      <c r="D56" s="92" t="s">
        <v>85</v>
      </c>
      <c r="E56" s="77" t="s">
        <v>150</v>
      </c>
      <c r="F56" s="105">
        <v>9480</v>
      </c>
      <c r="G56" s="105"/>
      <c r="H56" s="105">
        <v>9480</v>
      </c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</row>
    <row r="57" spans="1:20" ht="22.5" customHeight="1">
      <c r="A57" s="92" t="s">
        <v>151</v>
      </c>
      <c r="B57" s="92" t="s">
        <v>134</v>
      </c>
      <c r="C57" s="92" t="s">
        <v>87</v>
      </c>
      <c r="D57" s="95" t="s">
        <v>85</v>
      </c>
      <c r="E57" s="77" t="s">
        <v>152</v>
      </c>
      <c r="F57" s="105">
        <v>31</v>
      </c>
      <c r="G57" s="105"/>
      <c r="H57" s="105">
        <v>31</v>
      </c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</row>
    <row r="58" spans="1:20" ht="22.5" customHeight="1">
      <c r="A58" s="92" t="s">
        <v>151</v>
      </c>
      <c r="B58" s="92" t="s">
        <v>134</v>
      </c>
      <c r="C58" s="92" t="s">
        <v>87</v>
      </c>
      <c r="D58" s="92" t="s">
        <v>85</v>
      </c>
      <c r="E58" s="77" t="s">
        <v>153</v>
      </c>
      <c r="F58" s="105">
        <v>44000</v>
      </c>
      <c r="G58" s="105"/>
      <c r="H58" s="105">
        <v>44000</v>
      </c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</row>
    <row r="59" spans="1:20" ht="22.5" customHeight="1">
      <c r="A59" s="92" t="s">
        <v>151</v>
      </c>
      <c r="B59" s="92" t="s">
        <v>134</v>
      </c>
      <c r="C59" s="92" t="s">
        <v>87</v>
      </c>
      <c r="D59" s="95" t="s">
        <v>85</v>
      </c>
      <c r="E59" s="77" t="s">
        <v>154</v>
      </c>
      <c r="F59" s="105">
        <v>3242</v>
      </c>
      <c r="G59" s="105"/>
      <c r="H59" s="105">
        <v>3242</v>
      </c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</row>
    <row r="60" spans="1:20" ht="22.5" customHeight="1">
      <c r="A60" s="92" t="s">
        <v>151</v>
      </c>
      <c r="B60" s="92" t="s">
        <v>134</v>
      </c>
      <c r="C60" s="92" t="s">
        <v>87</v>
      </c>
      <c r="D60" s="92" t="s">
        <v>85</v>
      </c>
      <c r="E60" s="77" t="s">
        <v>155</v>
      </c>
      <c r="F60" s="105">
        <v>115800</v>
      </c>
      <c r="G60" s="105"/>
      <c r="H60" s="105">
        <v>115800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</row>
    <row r="61" spans="1:20" ht="22.5" customHeight="1">
      <c r="A61" s="92" t="s">
        <v>151</v>
      </c>
      <c r="B61" s="92" t="s">
        <v>134</v>
      </c>
      <c r="C61" s="92" t="s">
        <v>87</v>
      </c>
      <c r="D61" s="95" t="s">
        <v>85</v>
      </c>
      <c r="E61" s="77" t="s">
        <v>156</v>
      </c>
      <c r="F61" s="105">
        <v>12636</v>
      </c>
      <c r="G61" s="105"/>
      <c r="H61" s="105">
        <v>12636</v>
      </c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</row>
    <row r="62" spans="1:20" ht="22.5" customHeight="1">
      <c r="A62" s="92" t="s">
        <v>151</v>
      </c>
      <c r="B62" s="92" t="s">
        <v>134</v>
      </c>
      <c r="C62" s="92" t="s">
        <v>87</v>
      </c>
      <c r="D62" s="92" t="s">
        <v>85</v>
      </c>
      <c r="E62" s="77" t="s">
        <v>157</v>
      </c>
      <c r="F62" s="105">
        <v>97920</v>
      </c>
      <c r="G62" s="105"/>
      <c r="H62" s="105">
        <v>97920</v>
      </c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</row>
    <row r="63" spans="1:20" ht="22.5" customHeight="1">
      <c r="A63" s="92" t="s">
        <v>151</v>
      </c>
      <c r="B63" s="92" t="s">
        <v>134</v>
      </c>
      <c r="C63" s="92" t="s">
        <v>87</v>
      </c>
      <c r="D63" s="95" t="s">
        <v>85</v>
      </c>
      <c r="E63" s="77" t="s">
        <v>158</v>
      </c>
      <c r="F63" s="105">
        <v>18960</v>
      </c>
      <c r="G63" s="105"/>
      <c r="H63" s="105">
        <v>18960</v>
      </c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</row>
    <row r="64" spans="1:20" ht="22.5" customHeight="1">
      <c r="A64" s="92" t="s">
        <v>151</v>
      </c>
      <c r="B64" s="92" t="s">
        <v>138</v>
      </c>
      <c r="C64" s="92" t="s">
        <v>134</v>
      </c>
      <c r="D64" s="92" t="s">
        <v>85</v>
      </c>
      <c r="E64" s="77" t="s">
        <v>159</v>
      </c>
      <c r="F64" s="105">
        <v>7700</v>
      </c>
      <c r="G64" s="105"/>
      <c r="H64" s="105">
        <v>7700</v>
      </c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</row>
    <row r="65" spans="1:20" ht="22.5" customHeight="1">
      <c r="A65" s="92" t="s">
        <v>151</v>
      </c>
      <c r="B65" s="92" t="s">
        <v>138</v>
      </c>
      <c r="C65" s="92" t="s">
        <v>134</v>
      </c>
      <c r="D65" s="95" t="s">
        <v>85</v>
      </c>
      <c r="E65" s="77" t="s">
        <v>160</v>
      </c>
      <c r="F65" s="105">
        <v>22164</v>
      </c>
      <c r="G65" s="105"/>
      <c r="H65" s="105">
        <v>22164</v>
      </c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</row>
    <row r="66" spans="1:20" ht="22.5" customHeight="1">
      <c r="A66" s="92" t="s">
        <v>151</v>
      </c>
      <c r="B66" s="92" t="s">
        <v>138</v>
      </c>
      <c r="C66" s="92" t="s">
        <v>134</v>
      </c>
      <c r="D66" s="92" t="s">
        <v>85</v>
      </c>
      <c r="E66" s="77" t="s">
        <v>161</v>
      </c>
      <c r="F66" s="105">
        <v>69720</v>
      </c>
      <c r="G66" s="105"/>
      <c r="H66" s="105">
        <v>69720</v>
      </c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</row>
    <row r="67" spans="1:20" ht="22.5" customHeight="1">
      <c r="A67" s="92" t="s">
        <v>151</v>
      </c>
      <c r="B67" s="92" t="s">
        <v>138</v>
      </c>
      <c r="C67" s="92" t="s">
        <v>134</v>
      </c>
      <c r="D67" s="95" t="s">
        <v>85</v>
      </c>
      <c r="E67" s="77" t="s">
        <v>162</v>
      </c>
      <c r="F67" s="105">
        <v>841920</v>
      </c>
      <c r="G67" s="105"/>
      <c r="H67" s="105">
        <v>841920</v>
      </c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</row>
    <row r="68" spans="1:20" ht="22.5" customHeight="1">
      <c r="A68" s="92" t="s">
        <v>151</v>
      </c>
      <c r="B68" s="92" t="s">
        <v>138</v>
      </c>
      <c r="C68" s="92" t="s">
        <v>134</v>
      </c>
      <c r="D68" s="92" t="s">
        <v>85</v>
      </c>
      <c r="E68" s="77" t="s">
        <v>163</v>
      </c>
      <c r="F68" s="105">
        <v>630000</v>
      </c>
      <c r="G68" s="105"/>
      <c r="H68" s="105">
        <v>630000</v>
      </c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</row>
    <row r="69" spans="1:20" ht="22.5" customHeight="1">
      <c r="A69" s="92" t="s">
        <v>151</v>
      </c>
      <c r="B69" s="92" t="s">
        <v>138</v>
      </c>
      <c r="C69" s="92" t="s">
        <v>134</v>
      </c>
      <c r="D69" s="95" t="s">
        <v>85</v>
      </c>
      <c r="E69" s="77" t="s">
        <v>164</v>
      </c>
      <c r="F69" s="105">
        <v>26400</v>
      </c>
      <c r="G69" s="105"/>
      <c r="H69" s="105">
        <v>26400</v>
      </c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</row>
    <row r="70" spans="1:20" ht="22.5" customHeight="1">
      <c r="A70" s="92" t="s">
        <v>151</v>
      </c>
      <c r="B70" s="92" t="s">
        <v>138</v>
      </c>
      <c r="C70" s="92" t="s">
        <v>134</v>
      </c>
      <c r="D70" s="92" t="s">
        <v>85</v>
      </c>
      <c r="E70" s="77" t="s">
        <v>165</v>
      </c>
      <c r="F70" s="105">
        <v>8400</v>
      </c>
      <c r="G70" s="105"/>
      <c r="H70" s="105">
        <v>8400</v>
      </c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</row>
    <row r="71" spans="1:20" ht="22.5" customHeight="1">
      <c r="A71" s="92" t="s">
        <v>166</v>
      </c>
      <c r="B71" s="92" t="s">
        <v>90</v>
      </c>
      <c r="C71" s="92" t="s">
        <v>87</v>
      </c>
      <c r="D71" s="95" t="s">
        <v>85</v>
      </c>
      <c r="E71" s="77" t="s">
        <v>167</v>
      </c>
      <c r="F71" s="105">
        <v>11000</v>
      </c>
      <c r="G71" s="105"/>
      <c r="H71" s="105">
        <v>11000</v>
      </c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</row>
    <row r="72" spans="1:20" ht="22.5" customHeight="1">
      <c r="A72" s="92" t="s">
        <v>166</v>
      </c>
      <c r="B72" s="92" t="s">
        <v>90</v>
      </c>
      <c r="C72" s="92" t="s">
        <v>87</v>
      </c>
      <c r="D72" s="92" t="s">
        <v>85</v>
      </c>
      <c r="E72" s="77" t="s">
        <v>168</v>
      </c>
      <c r="F72" s="105">
        <v>870</v>
      </c>
      <c r="G72" s="105"/>
      <c r="H72" s="105">
        <v>870</v>
      </c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</row>
    <row r="73" spans="1:20" ht="22.5" customHeight="1">
      <c r="A73" s="92" t="s">
        <v>166</v>
      </c>
      <c r="B73" s="92" t="s">
        <v>90</v>
      </c>
      <c r="C73" s="92" t="s">
        <v>87</v>
      </c>
      <c r="D73" s="95" t="s">
        <v>85</v>
      </c>
      <c r="E73" s="77" t="s">
        <v>169</v>
      </c>
      <c r="F73" s="105">
        <v>31068</v>
      </c>
      <c r="G73" s="105"/>
      <c r="H73" s="105">
        <v>31068</v>
      </c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</row>
    <row r="74" spans="1:20" ht="22.5" customHeight="1">
      <c r="A74" s="92" t="s">
        <v>166</v>
      </c>
      <c r="B74" s="92" t="s">
        <v>90</v>
      </c>
      <c r="C74" s="92" t="s">
        <v>87</v>
      </c>
      <c r="D74" s="92" t="s">
        <v>85</v>
      </c>
      <c r="E74" s="77" t="s">
        <v>170</v>
      </c>
      <c r="F74" s="105">
        <v>2772</v>
      </c>
      <c r="G74" s="105"/>
      <c r="H74" s="105">
        <v>2772</v>
      </c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</row>
    <row r="75" spans="1:20" ht="22.5" customHeight="1">
      <c r="A75" s="92" t="s">
        <v>166</v>
      </c>
      <c r="B75" s="92" t="s">
        <v>90</v>
      </c>
      <c r="C75" s="92" t="s">
        <v>87</v>
      </c>
      <c r="D75" s="95" t="s">
        <v>85</v>
      </c>
      <c r="E75" s="77" t="s">
        <v>171</v>
      </c>
      <c r="F75" s="105">
        <v>24480</v>
      </c>
      <c r="G75" s="105"/>
      <c r="H75" s="105">
        <v>24480</v>
      </c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</row>
    <row r="76" spans="1:20" ht="22.5" customHeight="1">
      <c r="A76" s="92" t="s">
        <v>166</v>
      </c>
      <c r="B76" s="92" t="s">
        <v>90</v>
      </c>
      <c r="C76" s="92" t="s">
        <v>87</v>
      </c>
      <c r="D76" s="92" t="s">
        <v>85</v>
      </c>
      <c r="E76" s="77" t="s">
        <v>172</v>
      </c>
      <c r="F76" s="105">
        <v>4740</v>
      </c>
      <c r="G76" s="105"/>
      <c r="H76" s="105">
        <v>4740</v>
      </c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</row>
    <row r="77" spans="1:20" s="97" customFormat="1" ht="22.5" customHeight="1">
      <c r="A77" s="106" t="s">
        <v>173</v>
      </c>
      <c r="B77" s="106" t="s">
        <v>104</v>
      </c>
      <c r="C77" s="106" t="s">
        <v>87</v>
      </c>
      <c r="D77" s="107" t="s">
        <v>85</v>
      </c>
      <c r="E77" s="108" t="s">
        <v>174</v>
      </c>
      <c r="F77" s="110">
        <v>123395</v>
      </c>
      <c r="G77" s="110"/>
      <c r="H77" s="110">
        <v>123395</v>
      </c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</row>
    <row r="78" spans="1:19" ht="22.5" customHeight="1">
      <c r="A78" s="91" t="s">
        <v>86</v>
      </c>
      <c r="B78" s="91" t="s">
        <v>93</v>
      </c>
      <c r="C78" s="91" t="s">
        <v>104</v>
      </c>
      <c r="D78" s="92" t="s">
        <v>85</v>
      </c>
      <c r="E78" s="93" t="s">
        <v>175</v>
      </c>
      <c r="F78" s="94">
        <v>20000</v>
      </c>
      <c r="G78" s="105"/>
      <c r="H78" s="94">
        <v>20000</v>
      </c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</row>
    <row r="79" spans="1:19" ht="22.5" customHeight="1">
      <c r="A79" s="91" t="s">
        <v>86</v>
      </c>
      <c r="B79" s="91" t="s">
        <v>93</v>
      </c>
      <c r="C79" s="91" t="s">
        <v>104</v>
      </c>
      <c r="D79" s="95" t="s">
        <v>85</v>
      </c>
      <c r="E79" s="93" t="s">
        <v>176</v>
      </c>
      <c r="F79" s="94">
        <v>5000</v>
      </c>
      <c r="G79" s="105"/>
      <c r="H79" s="94">
        <v>5000</v>
      </c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</row>
    <row r="80" spans="1:19" ht="22.5" customHeight="1">
      <c r="A80" s="91" t="s">
        <v>86</v>
      </c>
      <c r="B80" s="91" t="s">
        <v>141</v>
      </c>
      <c r="C80" s="91" t="s">
        <v>104</v>
      </c>
      <c r="D80" s="92" t="s">
        <v>85</v>
      </c>
      <c r="E80" s="93" t="s">
        <v>177</v>
      </c>
      <c r="F80" s="94">
        <v>5000</v>
      </c>
      <c r="G80" s="105"/>
      <c r="H80" s="94">
        <v>5000</v>
      </c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</row>
    <row r="81" spans="1:19" ht="22.5" customHeight="1">
      <c r="A81" s="91" t="s">
        <v>117</v>
      </c>
      <c r="B81" s="91" t="s">
        <v>87</v>
      </c>
      <c r="C81" s="91" t="s">
        <v>178</v>
      </c>
      <c r="D81" s="95" t="s">
        <v>85</v>
      </c>
      <c r="E81" s="93" t="s">
        <v>179</v>
      </c>
      <c r="F81" s="94">
        <v>6000</v>
      </c>
      <c r="G81" s="105"/>
      <c r="H81" s="94">
        <v>6000</v>
      </c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</row>
    <row r="82" spans="1:19" ht="22.5" customHeight="1">
      <c r="A82" s="91" t="s">
        <v>144</v>
      </c>
      <c r="B82" s="91" t="s">
        <v>134</v>
      </c>
      <c r="C82" s="91" t="s">
        <v>87</v>
      </c>
      <c r="D82" s="92" t="s">
        <v>85</v>
      </c>
      <c r="E82" s="93" t="s">
        <v>180</v>
      </c>
      <c r="F82" s="94">
        <v>100000</v>
      </c>
      <c r="G82" s="105"/>
      <c r="H82" s="94">
        <v>100000</v>
      </c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</row>
    <row r="83" spans="1:19" ht="22.5" customHeight="1">
      <c r="A83" s="91" t="s">
        <v>151</v>
      </c>
      <c r="B83" s="91" t="s">
        <v>87</v>
      </c>
      <c r="C83" s="91" t="s">
        <v>181</v>
      </c>
      <c r="D83" s="95" t="s">
        <v>85</v>
      </c>
      <c r="E83" s="93" t="s">
        <v>182</v>
      </c>
      <c r="F83" s="94">
        <v>8000</v>
      </c>
      <c r="G83" s="105"/>
      <c r="H83" s="94">
        <v>8000</v>
      </c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</row>
    <row r="84" spans="1:19" ht="22.5" customHeight="1">
      <c r="A84" s="91" t="s">
        <v>151</v>
      </c>
      <c r="B84" s="91" t="s">
        <v>134</v>
      </c>
      <c r="C84" s="91" t="s">
        <v>88</v>
      </c>
      <c r="D84" s="92" t="s">
        <v>85</v>
      </c>
      <c r="E84" s="93" t="s">
        <v>183</v>
      </c>
      <c r="F84" s="94">
        <v>1000000</v>
      </c>
      <c r="G84" s="105"/>
      <c r="H84" s="94">
        <v>1000000</v>
      </c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</row>
    <row r="85" spans="1:19" ht="22.5" customHeight="1">
      <c r="A85" s="91" t="s">
        <v>151</v>
      </c>
      <c r="B85" s="91" t="s">
        <v>134</v>
      </c>
      <c r="C85" s="91" t="s">
        <v>178</v>
      </c>
      <c r="D85" s="95" t="s">
        <v>85</v>
      </c>
      <c r="E85" s="93" t="s">
        <v>184</v>
      </c>
      <c r="F85" s="94">
        <v>7200</v>
      </c>
      <c r="G85" s="105"/>
      <c r="H85" s="94">
        <v>7200</v>
      </c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</row>
    <row r="86" spans="1:19" ht="22.5" customHeight="1">
      <c r="A86" s="91" t="s">
        <v>151</v>
      </c>
      <c r="B86" s="91" t="s">
        <v>134</v>
      </c>
      <c r="C86" s="91" t="s">
        <v>178</v>
      </c>
      <c r="D86" s="92" t="s">
        <v>85</v>
      </c>
      <c r="E86" s="93" t="s">
        <v>185</v>
      </c>
      <c r="F86" s="94">
        <v>15000</v>
      </c>
      <c r="G86" s="105"/>
      <c r="H86" s="94">
        <v>15000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</sheetData>
  <sheetProtection/>
  <mergeCells count="23">
    <mergeCell ref="A2:T2"/>
    <mergeCell ref="C3:E3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showGridLines="0" showZeros="0" workbookViewId="0" topLeftCell="A1">
      <selection activeCell="A1" sqref="A1:IV65536"/>
    </sheetView>
  </sheetViews>
  <sheetFormatPr defaultColWidth="9.33203125" defaultRowHeight="11.25"/>
  <cols>
    <col min="1" max="1" width="5" style="97" customWidth="1"/>
    <col min="2" max="3" width="3.66015625" style="97" customWidth="1"/>
    <col min="4" max="4" width="10.16015625" style="97" customWidth="1"/>
    <col min="5" max="5" width="50.83203125" style="97" customWidth="1"/>
    <col min="6" max="10" width="14.5" style="97" customWidth="1"/>
    <col min="11" max="12" width="10.66015625" style="97" customWidth="1"/>
    <col min="13" max="16384" width="9.33203125" style="97" customWidth="1"/>
  </cols>
  <sheetData>
    <row r="1" spans="1:10" ht="19.5" customHeight="1">
      <c r="A1" s="224"/>
      <c r="B1" s="224"/>
      <c r="C1" s="224"/>
      <c r="D1" s="224"/>
      <c r="E1" s="224"/>
      <c r="F1" s="224"/>
      <c r="G1" s="224"/>
      <c r="H1" s="224"/>
      <c r="I1" s="224"/>
      <c r="J1" s="240" t="s">
        <v>186</v>
      </c>
    </row>
    <row r="2" spans="1:10" ht="19.5" customHeight="1">
      <c r="A2" s="118" t="s">
        <v>187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9.5" customHeight="1">
      <c r="A3" s="225" t="s">
        <v>59</v>
      </c>
      <c r="B3" s="225"/>
      <c r="C3" s="225" t="s">
        <v>60</v>
      </c>
      <c r="D3" s="225"/>
      <c r="E3" s="225"/>
      <c r="F3" s="226"/>
      <c r="G3" s="226"/>
      <c r="H3" s="226"/>
      <c r="I3" s="226"/>
      <c r="J3" s="192" t="s">
        <v>7</v>
      </c>
    </row>
    <row r="4" spans="1:10" ht="19.5" customHeight="1">
      <c r="A4" s="227" t="s">
        <v>61</v>
      </c>
      <c r="B4" s="228"/>
      <c r="C4" s="228"/>
      <c r="D4" s="228"/>
      <c r="E4" s="229"/>
      <c r="F4" s="230" t="s">
        <v>62</v>
      </c>
      <c r="G4" s="231" t="s">
        <v>188</v>
      </c>
      <c r="H4" s="232" t="s">
        <v>189</v>
      </c>
      <c r="I4" s="232" t="s">
        <v>190</v>
      </c>
      <c r="J4" s="237" t="s">
        <v>191</v>
      </c>
    </row>
    <row r="5" spans="1:10" ht="19.5" customHeight="1">
      <c r="A5" s="227" t="s">
        <v>72</v>
      </c>
      <c r="B5" s="228"/>
      <c r="C5" s="229"/>
      <c r="D5" s="233" t="s">
        <v>73</v>
      </c>
      <c r="E5" s="234" t="s">
        <v>192</v>
      </c>
      <c r="F5" s="231"/>
      <c r="G5" s="231"/>
      <c r="H5" s="232"/>
      <c r="I5" s="232"/>
      <c r="J5" s="237"/>
    </row>
    <row r="6" spans="1:10" ht="15" customHeight="1">
      <c r="A6" s="235" t="s">
        <v>82</v>
      </c>
      <c r="B6" s="235" t="s">
        <v>83</v>
      </c>
      <c r="C6" s="236" t="s">
        <v>84</v>
      </c>
      <c r="D6" s="237"/>
      <c r="E6" s="238"/>
      <c r="F6" s="231"/>
      <c r="G6" s="231"/>
      <c r="H6" s="232"/>
      <c r="I6" s="232"/>
      <c r="J6" s="237"/>
    </row>
    <row r="7" spans="1:10" ht="19.5" customHeight="1">
      <c r="A7" s="107" t="s">
        <v>40</v>
      </c>
      <c r="B7" s="107" t="s">
        <v>40</v>
      </c>
      <c r="C7" s="107" t="s">
        <v>40</v>
      </c>
      <c r="D7" s="107" t="s">
        <v>85</v>
      </c>
      <c r="E7" s="143" t="s">
        <v>62</v>
      </c>
      <c r="F7" s="109">
        <f>SUM(F8:F86)</f>
        <v>6558329</v>
      </c>
      <c r="G7" s="109">
        <f>SUM(G8:G86)</f>
        <v>5392129</v>
      </c>
      <c r="H7" s="109">
        <f>SUM(H8:H86)</f>
        <v>1166200</v>
      </c>
      <c r="I7" s="241">
        <v>0</v>
      </c>
      <c r="J7" s="242">
        <v>0</v>
      </c>
    </row>
    <row r="8" spans="1:10" ht="19.5" customHeight="1">
      <c r="A8" s="106" t="s">
        <v>86</v>
      </c>
      <c r="B8" s="106" t="s">
        <v>87</v>
      </c>
      <c r="C8" s="106" t="s">
        <v>88</v>
      </c>
      <c r="D8" s="106" t="s">
        <v>85</v>
      </c>
      <c r="E8" s="108" t="s">
        <v>89</v>
      </c>
      <c r="F8" s="111">
        <v>28000</v>
      </c>
      <c r="G8" s="111">
        <v>28000</v>
      </c>
      <c r="H8" s="239"/>
      <c r="I8" s="239">
        <v>0</v>
      </c>
      <c r="J8" s="239">
        <v>0</v>
      </c>
    </row>
    <row r="9" spans="1:10" ht="19.5" customHeight="1">
      <c r="A9" s="106" t="s">
        <v>86</v>
      </c>
      <c r="B9" s="106" t="s">
        <v>87</v>
      </c>
      <c r="C9" s="106" t="s">
        <v>90</v>
      </c>
      <c r="D9" s="107" t="s">
        <v>85</v>
      </c>
      <c r="E9" s="108" t="s">
        <v>91</v>
      </c>
      <c r="F9" s="111">
        <v>2000</v>
      </c>
      <c r="G9" s="111">
        <v>2000</v>
      </c>
      <c r="H9" s="239"/>
      <c r="I9" s="239">
        <v>0</v>
      </c>
      <c r="J9" s="239">
        <v>0</v>
      </c>
    </row>
    <row r="10" spans="1:10" ht="19.5" customHeight="1">
      <c r="A10" s="106" t="s">
        <v>86</v>
      </c>
      <c r="B10" s="106" t="s">
        <v>87</v>
      </c>
      <c r="C10" s="106" t="s">
        <v>90</v>
      </c>
      <c r="D10" s="106" t="s">
        <v>85</v>
      </c>
      <c r="E10" s="108" t="s">
        <v>92</v>
      </c>
      <c r="F10" s="111">
        <v>3000</v>
      </c>
      <c r="G10" s="111">
        <v>3000</v>
      </c>
      <c r="H10" s="239"/>
      <c r="I10" s="239"/>
      <c r="J10" s="239"/>
    </row>
    <row r="11" spans="1:10" ht="19.5" customHeight="1">
      <c r="A11" s="106" t="s">
        <v>86</v>
      </c>
      <c r="B11" s="106" t="s">
        <v>93</v>
      </c>
      <c r="C11" s="106" t="s">
        <v>87</v>
      </c>
      <c r="D11" s="107" t="s">
        <v>85</v>
      </c>
      <c r="E11" s="108" t="s">
        <v>94</v>
      </c>
      <c r="F11" s="111">
        <v>-1278</v>
      </c>
      <c r="G11" s="111">
        <v>-1278</v>
      </c>
      <c r="H11" s="239"/>
      <c r="I11" s="239"/>
      <c r="J11" s="239"/>
    </row>
    <row r="12" spans="1:10" ht="19.5" customHeight="1">
      <c r="A12" s="106" t="s">
        <v>86</v>
      </c>
      <c r="B12" s="106" t="s">
        <v>93</v>
      </c>
      <c r="C12" s="106" t="s">
        <v>87</v>
      </c>
      <c r="D12" s="106" t="s">
        <v>85</v>
      </c>
      <c r="E12" s="108" t="s">
        <v>95</v>
      </c>
      <c r="F12" s="111">
        <v>5616</v>
      </c>
      <c r="G12" s="111">
        <v>5616</v>
      </c>
      <c r="H12" s="239"/>
      <c r="I12" s="239"/>
      <c r="J12" s="239"/>
    </row>
    <row r="13" spans="1:10" ht="19.5" customHeight="1">
      <c r="A13" s="106" t="s">
        <v>86</v>
      </c>
      <c r="B13" s="106" t="s">
        <v>93</v>
      </c>
      <c r="C13" s="106" t="s">
        <v>87</v>
      </c>
      <c r="D13" s="107" t="s">
        <v>85</v>
      </c>
      <c r="E13" s="108" t="s">
        <v>96</v>
      </c>
      <c r="F13" s="111">
        <v>60564</v>
      </c>
      <c r="G13" s="111">
        <v>60564</v>
      </c>
      <c r="H13" s="239"/>
      <c r="I13" s="239">
        <v>0</v>
      </c>
      <c r="J13" s="239">
        <v>0</v>
      </c>
    </row>
    <row r="14" spans="1:10" ht="19.5" customHeight="1">
      <c r="A14" s="106" t="s">
        <v>86</v>
      </c>
      <c r="B14" s="106" t="s">
        <v>93</v>
      </c>
      <c r="C14" s="106" t="s">
        <v>87</v>
      </c>
      <c r="D14" s="106" t="s">
        <v>85</v>
      </c>
      <c r="E14" s="108" t="s">
        <v>97</v>
      </c>
      <c r="F14" s="111">
        <v>410000</v>
      </c>
      <c r="G14" s="111">
        <v>410000</v>
      </c>
      <c r="H14" s="239"/>
      <c r="I14" s="239">
        <v>0</v>
      </c>
      <c r="J14" s="239">
        <v>0</v>
      </c>
    </row>
    <row r="15" spans="1:10" ht="19.5" customHeight="1">
      <c r="A15" s="106" t="s">
        <v>86</v>
      </c>
      <c r="B15" s="106" t="s">
        <v>93</v>
      </c>
      <c r="C15" s="106" t="s">
        <v>87</v>
      </c>
      <c r="D15" s="107" t="s">
        <v>85</v>
      </c>
      <c r="E15" s="108" t="s">
        <v>98</v>
      </c>
      <c r="F15" s="111">
        <v>13733</v>
      </c>
      <c r="G15" s="111">
        <v>13733</v>
      </c>
      <c r="H15" s="239"/>
      <c r="I15" s="239"/>
      <c r="J15" s="239"/>
    </row>
    <row r="16" spans="1:10" ht="19.5" customHeight="1">
      <c r="A16" s="106" t="s">
        <v>86</v>
      </c>
      <c r="B16" s="106" t="s">
        <v>93</v>
      </c>
      <c r="C16" s="106" t="s">
        <v>87</v>
      </c>
      <c r="D16" s="106" t="s">
        <v>85</v>
      </c>
      <c r="E16" s="108" t="s">
        <v>99</v>
      </c>
      <c r="F16" s="111">
        <v>176000</v>
      </c>
      <c r="G16" s="111">
        <v>176000</v>
      </c>
      <c r="H16" s="239"/>
      <c r="I16" s="239"/>
      <c r="J16" s="239"/>
    </row>
    <row r="17" spans="1:10" ht="19.5" customHeight="1">
      <c r="A17" s="106" t="s">
        <v>86</v>
      </c>
      <c r="B17" s="106" t="s">
        <v>93</v>
      </c>
      <c r="C17" s="106" t="s">
        <v>87</v>
      </c>
      <c r="D17" s="107" t="s">
        <v>85</v>
      </c>
      <c r="E17" s="108" t="s">
        <v>100</v>
      </c>
      <c r="F17" s="110">
        <v>23230</v>
      </c>
      <c r="G17" s="110">
        <v>23230</v>
      </c>
      <c r="H17" s="239"/>
      <c r="I17" s="239"/>
      <c r="J17" s="239"/>
    </row>
    <row r="18" spans="1:10" ht="19.5" customHeight="1">
      <c r="A18" s="106" t="s">
        <v>86</v>
      </c>
      <c r="B18" s="106" t="s">
        <v>93</v>
      </c>
      <c r="C18" s="106" t="s">
        <v>87</v>
      </c>
      <c r="D18" s="106" t="s">
        <v>85</v>
      </c>
      <c r="E18" s="108" t="s">
        <v>101</v>
      </c>
      <c r="F18" s="110">
        <v>587784</v>
      </c>
      <c r="G18" s="110">
        <v>587784</v>
      </c>
      <c r="H18" s="239"/>
      <c r="I18" s="239"/>
      <c r="J18" s="239"/>
    </row>
    <row r="19" spans="1:10" ht="19.5" customHeight="1">
      <c r="A19" s="106" t="s">
        <v>86</v>
      </c>
      <c r="B19" s="106" t="s">
        <v>93</v>
      </c>
      <c r="C19" s="106" t="s">
        <v>87</v>
      </c>
      <c r="D19" s="107" t="s">
        <v>85</v>
      </c>
      <c r="E19" s="108" t="s">
        <v>102</v>
      </c>
      <c r="F19" s="110">
        <v>630120</v>
      </c>
      <c r="G19" s="110">
        <v>630120</v>
      </c>
      <c r="H19" s="239"/>
      <c r="I19" s="239"/>
      <c r="J19" s="239"/>
    </row>
    <row r="20" spans="1:10" ht="19.5" customHeight="1">
      <c r="A20" s="106" t="s">
        <v>86</v>
      </c>
      <c r="B20" s="106" t="s">
        <v>93</v>
      </c>
      <c r="C20" s="106" t="s">
        <v>87</v>
      </c>
      <c r="D20" s="106" t="s">
        <v>85</v>
      </c>
      <c r="E20" s="108" t="s">
        <v>103</v>
      </c>
      <c r="F20" s="110">
        <v>80640</v>
      </c>
      <c r="G20" s="110">
        <v>80640</v>
      </c>
      <c r="H20" s="239"/>
      <c r="I20" s="239">
        <v>0</v>
      </c>
      <c r="J20" s="239">
        <v>0</v>
      </c>
    </row>
    <row r="21" spans="1:10" ht="19.5" customHeight="1">
      <c r="A21" s="106" t="s">
        <v>86</v>
      </c>
      <c r="B21" s="106" t="s">
        <v>93</v>
      </c>
      <c r="C21" s="106" t="s">
        <v>104</v>
      </c>
      <c r="D21" s="107" t="s">
        <v>85</v>
      </c>
      <c r="E21" s="108" t="s">
        <v>105</v>
      </c>
      <c r="F21" s="110">
        <v>57190</v>
      </c>
      <c r="G21" s="110">
        <v>57190</v>
      </c>
      <c r="H21" s="239"/>
      <c r="I21" s="239">
        <v>0</v>
      </c>
      <c r="J21" s="239">
        <v>0</v>
      </c>
    </row>
    <row r="22" spans="1:10" ht="19.5" customHeight="1">
      <c r="A22" s="106" t="s">
        <v>86</v>
      </c>
      <c r="B22" s="106" t="s">
        <v>93</v>
      </c>
      <c r="C22" s="106" t="s">
        <v>104</v>
      </c>
      <c r="D22" s="106" t="s">
        <v>85</v>
      </c>
      <c r="E22" s="108" t="s">
        <v>106</v>
      </c>
      <c r="F22" s="110">
        <v>14310</v>
      </c>
      <c r="G22" s="110">
        <v>14310</v>
      </c>
      <c r="H22" s="239"/>
      <c r="I22" s="239"/>
      <c r="J22" s="239"/>
    </row>
    <row r="23" spans="1:10" ht="19.5" customHeight="1">
      <c r="A23" s="106" t="s">
        <v>86</v>
      </c>
      <c r="B23" s="106" t="s">
        <v>93</v>
      </c>
      <c r="C23" s="106" t="s">
        <v>104</v>
      </c>
      <c r="D23" s="107" t="s">
        <v>85</v>
      </c>
      <c r="E23" s="108" t="s">
        <v>107</v>
      </c>
      <c r="F23" s="110">
        <v>20000</v>
      </c>
      <c r="G23" s="110">
        <v>20000</v>
      </c>
      <c r="H23" s="239"/>
      <c r="I23" s="239"/>
      <c r="J23" s="239"/>
    </row>
    <row r="24" spans="1:10" ht="19.5" customHeight="1">
      <c r="A24" s="106" t="s">
        <v>86</v>
      </c>
      <c r="B24" s="106" t="s">
        <v>93</v>
      </c>
      <c r="C24" s="106" t="s">
        <v>104</v>
      </c>
      <c r="D24" s="106" t="s">
        <v>85</v>
      </c>
      <c r="E24" s="108" t="s">
        <v>108</v>
      </c>
      <c r="F24" s="110">
        <v>10240</v>
      </c>
      <c r="G24" s="110">
        <v>10240</v>
      </c>
      <c r="H24" s="239"/>
      <c r="I24" s="239"/>
      <c r="J24" s="239"/>
    </row>
    <row r="25" spans="1:10" ht="19.5" customHeight="1">
      <c r="A25" s="106" t="s">
        <v>86</v>
      </c>
      <c r="B25" s="106" t="s">
        <v>93</v>
      </c>
      <c r="C25" s="106" t="s">
        <v>104</v>
      </c>
      <c r="D25" s="107" t="s">
        <v>85</v>
      </c>
      <c r="E25" s="108" t="s">
        <v>109</v>
      </c>
      <c r="F25" s="110">
        <v>30000</v>
      </c>
      <c r="G25" s="110">
        <v>30000</v>
      </c>
      <c r="H25" s="239"/>
      <c r="I25" s="239">
        <v>0</v>
      </c>
      <c r="J25" s="239">
        <v>0</v>
      </c>
    </row>
    <row r="26" spans="1:10" ht="19.5" customHeight="1">
      <c r="A26" s="106" t="s">
        <v>86</v>
      </c>
      <c r="B26" s="106" t="s">
        <v>110</v>
      </c>
      <c r="C26" s="106" t="s">
        <v>87</v>
      </c>
      <c r="D26" s="106" t="s">
        <v>85</v>
      </c>
      <c r="E26" s="108" t="s">
        <v>111</v>
      </c>
      <c r="F26" s="110">
        <v>22000</v>
      </c>
      <c r="G26" s="110">
        <v>22000</v>
      </c>
      <c r="H26" s="239"/>
      <c r="I26" s="239">
        <v>0</v>
      </c>
      <c r="J26" s="239">
        <v>0</v>
      </c>
    </row>
    <row r="27" spans="1:10" ht="19.5" customHeight="1">
      <c r="A27" s="106" t="s">
        <v>86</v>
      </c>
      <c r="B27" s="106" t="s">
        <v>110</v>
      </c>
      <c r="C27" s="106" t="s">
        <v>87</v>
      </c>
      <c r="D27" s="107" t="s">
        <v>85</v>
      </c>
      <c r="E27" s="108" t="s">
        <v>112</v>
      </c>
      <c r="F27" s="110">
        <v>1925</v>
      </c>
      <c r="G27" s="110">
        <v>1925</v>
      </c>
      <c r="H27" s="239"/>
      <c r="I27" s="239"/>
      <c r="J27" s="239"/>
    </row>
    <row r="28" spans="1:10" ht="19.5" customHeight="1">
      <c r="A28" s="106" t="s">
        <v>86</v>
      </c>
      <c r="B28" s="106" t="s">
        <v>110</v>
      </c>
      <c r="C28" s="106" t="s">
        <v>87</v>
      </c>
      <c r="D28" s="106" t="s">
        <v>85</v>
      </c>
      <c r="E28" s="108" t="s">
        <v>113</v>
      </c>
      <c r="F28" s="110">
        <v>68760</v>
      </c>
      <c r="G28" s="110">
        <v>68760</v>
      </c>
      <c r="H28" s="239"/>
      <c r="I28" s="239"/>
      <c r="J28" s="239"/>
    </row>
    <row r="29" spans="1:10" ht="19.5" customHeight="1">
      <c r="A29" s="106" t="s">
        <v>86</v>
      </c>
      <c r="B29" s="106" t="s">
        <v>110</v>
      </c>
      <c r="C29" s="106" t="s">
        <v>87</v>
      </c>
      <c r="D29" s="107" t="s">
        <v>85</v>
      </c>
      <c r="E29" s="108" t="s">
        <v>114</v>
      </c>
      <c r="F29" s="110">
        <v>6828</v>
      </c>
      <c r="G29" s="110">
        <v>6828</v>
      </c>
      <c r="H29" s="239"/>
      <c r="I29" s="239"/>
      <c r="J29" s="239"/>
    </row>
    <row r="30" spans="1:10" ht="21">
      <c r="A30" s="106" t="s">
        <v>86</v>
      </c>
      <c r="B30" s="106" t="s">
        <v>110</v>
      </c>
      <c r="C30" s="106" t="s">
        <v>87</v>
      </c>
      <c r="D30" s="106" t="s">
        <v>85</v>
      </c>
      <c r="E30" s="108" t="s">
        <v>115</v>
      </c>
      <c r="F30" s="110">
        <v>24480</v>
      </c>
      <c r="G30" s="110">
        <v>24480</v>
      </c>
      <c r="H30" s="110"/>
      <c r="I30" s="110"/>
      <c r="J30" s="110"/>
    </row>
    <row r="31" spans="1:10" ht="21">
      <c r="A31" s="106" t="s">
        <v>86</v>
      </c>
      <c r="B31" s="106" t="s">
        <v>110</v>
      </c>
      <c r="C31" s="106" t="s">
        <v>87</v>
      </c>
      <c r="D31" s="107" t="s">
        <v>85</v>
      </c>
      <c r="E31" s="108" t="s">
        <v>116</v>
      </c>
      <c r="F31" s="110">
        <v>45120</v>
      </c>
      <c r="G31" s="110">
        <v>45120</v>
      </c>
      <c r="H31" s="110"/>
      <c r="I31" s="110"/>
      <c r="J31" s="110"/>
    </row>
    <row r="32" spans="1:10" ht="21">
      <c r="A32" s="106" t="s">
        <v>117</v>
      </c>
      <c r="B32" s="106" t="s">
        <v>87</v>
      </c>
      <c r="C32" s="106" t="s">
        <v>87</v>
      </c>
      <c r="D32" s="106" t="s">
        <v>85</v>
      </c>
      <c r="E32" s="108" t="s">
        <v>118</v>
      </c>
      <c r="F32" s="110">
        <v>11000</v>
      </c>
      <c r="G32" s="110">
        <v>11000</v>
      </c>
      <c r="H32" s="110"/>
      <c r="I32" s="110"/>
      <c r="J32" s="110"/>
    </row>
    <row r="33" spans="1:10" ht="21">
      <c r="A33" s="106" t="s">
        <v>117</v>
      </c>
      <c r="B33" s="106" t="s">
        <v>87</v>
      </c>
      <c r="C33" s="106" t="s">
        <v>87</v>
      </c>
      <c r="D33" s="107" t="s">
        <v>85</v>
      </c>
      <c r="E33" s="108" t="s">
        <v>119</v>
      </c>
      <c r="F33" s="110">
        <v>931</v>
      </c>
      <c r="G33" s="110">
        <v>931</v>
      </c>
      <c r="H33" s="110"/>
      <c r="I33" s="110"/>
      <c r="J33" s="110"/>
    </row>
    <row r="34" spans="1:10" ht="21">
      <c r="A34" s="106" t="s">
        <v>117</v>
      </c>
      <c r="B34" s="106" t="s">
        <v>87</v>
      </c>
      <c r="C34" s="106" t="s">
        <v>87</v>
      </c>
      <c r="D34" s="106" t="s">
        <v>85</v>
      </c>
      <c r="E34" s="108" t="s">
        <v>120</v>
      </c>
      <c r="F34" s="110">
        <v>33252</v>
      </c>
      <c r="G34" s="110">
        <v>33252</v>
      </c>
      <c r="H34" s="110"/>
      <c r="I34" s="110"/>
      <c r="J34" s="110"/>
    </row>
    <row r="35" spans="1:10" ht="21">
      <c r="A35" s="106" t="s">
        <v>117</v>
      </c>
      <c r="B35" s="106" t="s">
        <v>87</v>
      </c>
      <c r="C35" s="106" t="s">
        <v>87</v>
      </c>
      <c r="D35" s="107" t="s">
        <v>85</v>
      </c>
      <c r="E35" s="108" t="s">
        <v>121</v>
      </c>
      <c r="F35" s="110">
        <v>3756</v>
      </c>
      <c r="G35" s="110">
        <v>3756</v>
      </c>
      <c r="H35" s="110"/>
      <c r="I35" s="110"/>
      <c r="J35" s="110"/>
    </row>
    <row r="36" spans="1:10" ht="21">
      <c r="A36" s="106" t="s">
        <v>117</v>
      </c>
      <c r="B36" s="106" t="s">
        <v>87</v>
      </c>
      <c r="C36" s="106" t="s">
        <v>87</v>
      </c>
      <c r="D36" s="106" t="s">
        <v>85</v>
      </c>
      <c r="E36" s="108" t="s">
        <v>122</v>
      </c>
      <c r="F36" s="110">
        <v>29292</v>
      </c>
      <c r="G36" s="110">
        <v>29292</v>
      </c>
      <c r="H36" s="110"/>
      <c r="I36" s="110"/>
      <c r="J36" s="110"/>
    </row>
    <row r="37" spans="1:10" ht="21">
      <c r="A37" s="106" t="s">
        <v>117</v>
      </c>
      <c r="B37" s="106" t="s">
        <v>87</v>
      </c>
      <c r="C37" s="106" t="s">
        <v>87</v>
      </c>
      <c r="D37" s="107" t="s">
        <v>85</v>
      </c>
      <c r="E37" s="108" t="s">
        <v>123</v>
      </c>
      <c r="F37" s="110">
        <v>4740</v>
      </c>
      <c r="G37" s="110">
        <v>4740</v>
      </c>
      <c r="H37" s="110"/>
      <c r="I37" s="110"/>
      <c r="J37" s="110"/>
    </row>
    <row r="38" spans="1:10" ht="21">
      <c r="A38" s="106" t="s">
        <v>117</v>
      </c>
      <c r="B38" s="106" t="s">
        <v>87</v>
      </c>
      <c r="C38" s="106" t="s">
        <v>124</v>
      </c>
      <c r="D38" s="106" t="s">
        <v>85</v>
      </c>
      <c r="E38" s="108" t="s">
        <v>125</v>
      </c>
      <c r="F38" s="110">
        <v>4092</v>
      </c>
      <c r="G38" s="110">
        <v>4092</v>
      </c>
      <c r="H38" s="110"/>
      <c r="I38" s="110"/>
      <c r="J38" s="110"/>
    </row>
    <row r="39" spans="1:10" ht="21">
      <c r="A39" s="106" t="s">
        <v>117</v>
      </c>
      <c r="B39" s="106" t="s">
        <v>90</v>
      </c>
      <c r="C39" s="106" t="s">
        <v>87</v>
      </c>
      <c r="D39" s="107" t="s">
        <v>85</v>
      </c>
      <c r="E39" s="108" t="s">
        <v>126</v>
      </c>
      <c r="F39" s="110">
        <v>11000</v>
      </c>
      <c r="G39" s="110">
        <v>11000</v>
      </c>
      <c r="H39" s="110"/>
      <c r="I39" s="110"/>
      <c r="J39" s="110"/>
    </row>
    <row r="40" spans="1:10" ht="21">
      <c r="A40" s="106" t="s">
        <v>117</v>
      </c>
      <c r="B40" s="106" t="s">
        <v>90</v>
      </c>
      <c r="C40" s="106" t="s">
        <v>87</v>
      </c>
      <c r="D40" s="106" t="s">
        <v>85</v>
      </c>
      <c r="E40" s="108" t="s">
        <v>127</v>
      </c>
      <c r="F40" s="110">
        <v>1011</v>
      </c>
      <c r="G40" s="110">
        <v>1011</v>
      </c>
      <c r="H40" s="110"/>
      <c r="I40" s="110"/>
      <c r="J40" s="110"/>
    </row>
    <row r="41" spans="1:10" ht="21">
      <c r="A41" s="106" t="s">
        <v>117</v>
      </c>
      <c r="B41" s="106" t="s">
        <v>90</v>
      </c>
      <c r="C41" s="106" t="s">
        <v>87</v>
      </c>
      <c r="D41" s="107" t="s">
        <v>85</v>
      </c>
      <c r="E41" s="108" t="s">
        <v>128</v>
      </c>
      <c r="F41" s="110">
        <v>36108</v>
      </c>
      <c r="G41" s="110">
        <v>36108</v>
      </c>
      <c r="H41" s="110"/>
      <c r="I41" s="110"/>
      <c r="J41" s="110"/>
    </row>
    <row r="42" spans="1:10" ht="21">
      <c r="A42" s="106" t="s">
        <v>117</v>
      </c>
      <c r="B42" s="106" t="s">
        <v>90</v>
      </c>
      <c r="C42" s="106" t="s">
        <v>87</v>
      </c>
      <c r="D42" s="106" t="s">
        <v>85</v>
      </c>
      <c r="E42" s="108" t="s">
        <v>129</v>
      </c>
      <c r="F42" s="110">
        <v>2892</v>
      </c>
      <c r="G42" s="110">
        <v>2892</v>
      </c>
      <c r="H42" s="110"/>
      <c r="I42" s="110"/>
      <c r="J42" s="110"/>
    </row>
    <row r="43" spans="1:10" ht="21">
      <c r="A43" s="106" t="s">
        <v>117</v>
      </c>
      <c r="B43" s="106" t="s">
        <v>90</v>
      </c>
      <c r="C43" s="106" t="s">
        <v>87</v>
      </c>
      <c r="D43" s="107" t="s">
        <v>85</v>
      </c>
      <c r="E43" s="108" t="s">
        <v>130</v>
      </c>
      <c r="F43" s="110">
        <v>28356</v>
      </c>
      <c r="G43" s="110">
        <v>28356</v>
      </c>
      <c r="H43" s="110"/>
      <c r="I43" s="110"/>
      <c r="J43" s="110"/>
    </row>
    <row r="44" spans="1:10" ht="21">
      <c r="A44" s="106" t="s">
        <v>117</v>
      </c>
      <c r="B44" s="106" t="s">
        <v>90</v>
      </c>
      <c r="C44" s="106" t="s">
        <v>87</v>
      </c>
      <c r="D44" s="106" t="s">
        <v>85</v>
      </c>
      <c r="E44" s="108" t="s">
        <v>131</v>
      </c>
      <c r="F44" s="110">
        <v>7020</v>
      </c>
      <c r="G44" s="110">
        <v>7020</v>
      </c>
      <c r="H44" s="110"/>
      <c r="I44" s="110"/>
      <c r="J44" s="110"/>
    </row>
    <row r="45" spans="1:10" ht="21">
      <c r="A45" s="106" t="s">
        <v>117</v>
      </c>
      <c r="B45" s="106" t="s">
        <v>90</v>
      </c>
      <c r="C45" s="106" t="s">
        <v>87</v>
      </c>
      <c r="D45" s="107" t="s">
        <v>85</v>
      </c>
      <c r="E45" s="108" t="s">
        <v>132</v>
      </c>
      <c r="F45" s="110">
        <v>8183</v>
      </c>
      <c r="G45" s="110">
        <v>8183</v>
      </c>
      <c r="H45" s="110"/>
      <c r="I45" s="110"/>
      <c r="J45" s="110"/>
    </row>
    <row r="46" spans="1:10" ht="21">
      <c r="A46" s="106" t="s">
        <v>133</v>
      </c>
      <c r="B46" s="106" t="s">
        <v>134</v>
      </c>
      <c r="C46" s="106" t="s">
        <v>134</v>
      </c>
      <c r="D46" s="106" t="s">
        <v>85</v>
      </c>
      <c r="E46" s="108" t="s">
        <v>135</v>
      </c>
      <c r="F46" s="110">
        <v>366882</v>
      </c>
      <c r="G46" s="110">
        <v>366882</v>
      </c>
      <c r="H46" s="110"/>
      <c r="I46" s="110"/>
      <c r="J46" s="110"/>
    </row>
    <row r="47" spans="1:10" ht="21">
      <c r="A47" s="106" t="s">
        <v>133</v>
      </c>
      <c r="B47" s="106" t="s">
        <v>90</v>
      </c>
      <c r="C47" s="106" t="s">
        <v>134</v>
      </c>
      <c r="D47" s="107" t="s">
        <v>85</v>
      </c>
      <c r="E47" s="108" t="s">
        <v>136</v>
      </c>
      <c r="F47" s="110">
        <v>85312</v>
      </c>
      <c r="G47" s="110">
        <v>85312</v>
      </c>
      <c r="H47" s="110"/>
      <c r="I47" s="110"/>
      <c r="J47" s="110"/>
    </row>
    <row r="48" spans="1:10" ht="21">
      <c r="A48" s="106" t="s">
        <v>137</v>
      </c>
      <c r="B48" s="106" t="s">
        <v>138</v>
      </c>
      <c r="C48" s="106" t="s">
        <v>139</v>
      </c>
      <c r="D48" s="106" t="s">
        <v>85</v>
      </c>
      <c r="E48" s="108" t="s">
        <v>140</v>
      </c>
      <c r="F48" s="110">
        <v>20458</v>
      </c>
      <c r="G48" s="110">
        <v>20458</v>
      </c>
      <c r="H48" s="110"/>
      <c r="I48" s="110"/>
      <c r="J48" s="110"/>
    </row>
    <row r="49" spans="1:10" ht="21">
      <c r="A49" s="106" t="s">
        <v>137</v>
      </c>
      <c r="B49" s="106" t="s">
        <v>141</v>
      </c>
      <c r="C49" s="106" t="s">
        <v>87</v>
      </c>
      <c r="D49" s="107" t="s">
        <v>85</v>
      </c>
      <c r="E49" s="108" t="s">
        <v>142</v>
      </c>
      <c r="F49" s="110">
        <v>34574</v>
      </c>
      <c r="G49" s="110">
        <v>34574</v>
      </c>
      <c r="H49" s="110"/>
      <c r="I49" s="110"/>
      <c r="J49" s="110"/>
    </row>
    <row r="50" spans="1:10" ht="21">
      <c r="A50" s="106" t="s">
        <v>137</v>
      </c>
      <c r="B50" s="106" t="s">
        <v>141</v>
      </c>
      <c r="C50" s="106" t="s">
        <v>87</v>
      </c>
      <c r="D50" s="106" t="s">
        <v>85</v>
      </c>
      <c r="E50" s="108" t="s">
        <v>143</v>
      </c>
      <c r="F50" s="110">
        <v>137581</v>
      </c>
      <c r="G50" s="110">
        <v>137581</v>
      </c>
      <c r="H50" s="110"/>
      <c r="I50" s="110"/>
      <c r="J50" s="110"/>
    </row>
    <row r="51" spans="1:10" ht="21">
      <c r="A51" s="106" t="s">
        <v>144</v>
      </c>
      <c r="B51" s="106" t="s">
        <v>87</v>
      </c>
      <c r="C51" s="106" t="s">
        <v>87</v>
      </c>
      <c r="D51" s="107" t="s">
        <v>85</v>
      </c>
      <c r="E51" s="108" t="s">
        <v>145</v>
      </c>
      <c r="F51" s="110">
        <v>22000</v>
      </c>
      <c r="G51" s="110">
        <v>22000</v>
      </c>
      <c r="H51" s="110"/>
      <c r="I51" s="110"/>
      <c r="J51" s="110"/>
    </row>
    <row r="52" spans="1:10" ht="21">
      <c r="A52" s="106" t="s">
        <v>144</v>
      </c>
      <c r="B52" s="106" t="s">
        <v>87</v>
      </c>
      <c r="C52" s="106" t="s">
        <v>87</v>
      </c>
      <c r="D52" s="106" t="s">
        <v>85</v>
      </c>
      <c r="E52" s="108" t="s">
        <v>146</v>
      </c>
      <c r="F52" s="110">
        <v>1697</v>
      </c>
      <c r="G52" s="110">
        <v>1697</v>
      </c>
      <c r="H52" s="110"/>
      <c r="I52" s="110"/>
      <c r="J52" s="110"/>
    </row>
    <row r="53" spans="1:10" ht="21">
      <c r="A53" s="106" t="s">
        <v>144</v>
      </c>
      <c r="B53" s="106" t="s">
        <v>87</v>
      </c>
      <c r="C53" s="106" t="s">
        <v>87</v>
      </c>
      <c r="D53" s="107" t="s">
        <v>85</v>
      </c>
      <c r="E53" s="108" t="s">
        <v>147</v>
      </c>
      <c r="F53" s="110">
        <v>60576</v>
      </c>
      <c r="G53" s="110">
        <v>60576</v>
      </c>
      <c r="H53" s="110"/>
      <c r="I53" s="110"/>
      <c r="J53" s="110"/>
    </row>
    <row r="54" spans="1:10" ht="21">
      <c r="A54" s="106" t="s">
        <v>144</v>
      </c>
      <c r="B54" s="106" t="s">
        <v>87</v>
      </c>
      <c r="C54" s="106" t="s">
        <v>87</v>
      </c>
      <c r="D54" s="106" t="s">
        <v>85</v>
      </c>
      <c r="E54" s="108" t="s">
        <v>148</v>
      </c>
      <c r="F54" s="110">
        <v>5496</v>
      </c>
      <c r="G54" s="110">
        <v>5496</v>
      </c>
      <c r="H54" s="110"/>
      <c r="I54" s="110"/>
      <c r="J54" s="110"/>
    </row>
    <row r="55" spans="1:10" ht="21">
      <c r="A55" s="106" t="s">
        <v>144</v>
      </c>
      <c r="B55" s="106" t="s">
        <v>87</v>
      </c>
      <c r="C55" s="106" t="s">
        <v>87</v>
      </c>
      <c r="D55" s="107" t="s">
        <v>85</v>
      </c>
      <c r="E55" s="108" t="s">
        <v>149</v>
      </c>
      <c r="F55" s="110">
        <v>48960</v>
      </c>
      <c r="G55" s="110">
        <v>48960</v>
      </c>
      <c r="H55" s="110"/>
      <c r="I55" s="110"/>
      <c r="J55" s="110"/>
    </row>
    <row r="56" spans="1:10" ht="21">
      <c r="A56" s="106" t="s">
        <v>144</v>
      </c>
      <c r="B56" s="106" t="s">
        <v>87</v>
      </c>
      <c r="C56" s="106" t="s">
        <v>87</v>
      </c>
      <c r="D56" s="106" t="s">
        <v>85</v>
      </c>
      <c r="E56" s="108" t="s">
        <v>150</v>
      </c>
      <c r="F56" s="110">
        <v>9480</v>
      </c>
      <c r="G56" s="110">
        <v>9480</v>
      </c>
      <c r="H56" s="110"/>
      <c r="I56" s="110"/>
      <c r="J56" s="110"/>
    </row>
    <row r="57" spans="1:10" ht="21">
      <c r="A57" s="106" t="s">
        <v>151</v>
      </c>
      <c r="B57" s="106" t="s">
        <v>134</v>
      </c>
      <c r="C57" s="106" t="s">
        <v>87</v>
      </c>
      <c r="D57" s="107" t="s">
        <v>85</v>
      </c>
      <c r="E57" s="108" t="s">
        <v>152</v>
      </c>
      <c r="F57" s="110">
        <v>31</v>
      </c>
      <c r="G57" s="110">
        <v>31</v>
      </c>
      <c r="H57" s="110"/>
      <c r="I57" s="110"/>
      <c r="J57" s="110"/>
    </row>
    <row r="58" spans="1:10" ht="21">
      <c r="A58" s="106" t="s">
        <v>151</v>
      </c>
      <c r="B58" s="106" t="s">
        <v>134</v>
      </c>
      <c r="C58" s="106" t="s">
        <v>87</v>
      </c>
      <c r="D58" s="106" t="s">
        <v>85</v>
      </c>
      <c r="E58" s="108" t="s">
        <v>153</v>
      </c>
      <c r="F58" s="110">
        <v>44000</v>
      </c>
      <c r="G58" s="110">
        <v>44000</v>
      </c>
      <c r="H58" s="110"/>
      <c r="I58" s="110"/>
      <c r="J58" s="110"/>
    </row>
    <row r="59" spans="1:10" ht="21">
      <c r="A59" s="106" t="s">
        <v>151</v>
      </c>
      <c r="B59" s="106" t="s">
        <v>134</v>
      </c>
      <c r="C59" s="106" t="s">
        <v>87</v>
      </c>
      <c r="D59" s="107" t="s">
        <v>85</v>
      </c>
      <c r="E59" s="108" t="s">
        <v>154</v>
      </c>
      <c r="F59" s="110">
        <v>3242</v>
      </c>
      <c r="G59" s="110">
        <v>3242</v>
      </c>
      <c r="H59" s="110"/>
      <c r="I59" s="110"/>
      <c r="J59" s="110"/>
    </row>
    <row r="60" spans="1:10" ht="21">
      <c r="A60" s="106" t="s">
        <v>151</v>
      </c>
      <c r="B60" s="106" t="s">
        <v>134</v>
      </c>
      <c r="C60" s="106" t="s">
        <v>87</v>
      </c>
      <c r="D60" s="106" t="s">
        <v>85</v>
      </c>
      <c r="E60" s="108" t="s">
        <v>155</v>
      </c>
      <c r="F60" s="110">
        <v>115800</v>
      </c>
      <c r="G60" s="110">
        <v>115800</v>
      </c>
      <c r="H60" s="110"/>
      <c r="I60" s="110"/>
      <c r="J60" s="110"/>
    </row>
    <row r="61" spans="1:10" ht="21">
      <c r="A61" s="106" t="s">
        <v>151</v>
      </c>
      <c r="B61" s="106" t="s">
        <v>134</v>
      </c>
      <c r="C61" s="106" t="s">
        <v>87</v>
      </c>
      <c r="D61" s="107" t="s">
        <v>85</v>
      </c>
      <c r="E61" s="108" t="s">
        <v>156</v>
      </c>
      <c r="F61" s="110">
        <v>12636</v>
      </c>
      <c r="G61" s="110">
        <v>12636</v>
      </c>
      <c r="H61" s="110"/>
      <c r="I61" s="110"/>
      <c r="J61" s="110"/>
    </row>
    <row r="62" spans="1:10" ht="21">
      <c r="A62" s="106" t="s">
        <v>151</v>
      </c>
      <c r="B62" s="106" t="s">
        <v>134</v>
      </c>
      <c r="C62" s="106" t="s">
        <v>87</v>
      </c>
      <c r="D62" s="106" t="s">
        <v>85</v>
      </c>
      <c r="E62" s="108" t="s">
        <v>157</v>
      </c>
      <c r="F62" s="110">
        <v>97920</v>
      </c>
      <c r="G62" s="110">
        <v>97920</v>
      </c>
      <c r="H62" s="110"/>
      <c r="I62" s="110"/>
      <c r="J62" s="110"/>
    </row>
    <row r="63" spans="1:10" ht="21">
      <c r="A63" s="106" t="s">
        <v>151</v>
      </c>
      <c r="B63" s="106" t="s">
        <v>134</v>
      </c>
      <c r="C63" s="106" t="s">
        <v>87</v>
      </c>
      <c r="D63" s="107" t="s">
        <v>85</v>
      </c>
      <c r="E63" s="108" t="s">
        <v>158</v>
      </c>
      <c r="F63" s="110">
        <v>18960</v>
      </c>
      <c r="G63" s="110">
        <v>18960</v>
      </c>
      <c r="H63" s="110"/>
      <c r="I63" s="110"/>
      <c r="J63" s="110"/>
    </row>
    <row r="64" spans="1:10" ht="21">
      <c r="A64" s="106" t="s">
        <v>151</v>
      </c>
      <c r="B64" s="106" t="s">
        <v>138</v>
      </c>
      <c r="C64" s="106" t="s">
        <v>134</v>
      </c>
      <c r="D64" s="106" t="s">
        <v>85</v>
      </c>
      <c r="E64" s="108" t="s">
        <v>159</v>
      </c>
      <c r="F64" s="110">
        <v>7700</v>
      </c>
      <c r="G64" s="110">
        <v>7700</v>
      </c>
      <c r="H64" s="110"/>
      <c r="I64" s="110"/>
      <c r="J64" s="110"/>
    </row>
    <row r="65" spans="1:10" ht="21">
      <c r="A65" s="106" t="s">
        <v>151</v>
      </c>
      <c r="B65" s="106" t="s">
        <v>138</v>
      </c>
      <c r="C65" s="106" t="s">
        <v>134</v>
      </c>
      <c r="D65" s="107" t="s">
        <v>85</v>
      </c>
      <c r="E65" s="108" t="s">
        <v>160</v>
      </c>
      <c r="F65" s="110">
        <v>22164</v>
      </c>
      <c r="G65" s="110">
        <v>22164</v>
      </c>
      <c r="H65" s="110"/>
      <c r="I65" s="110"/>
      <c r="J65" s="110"/>
    </row>
    <row r="66" spans="1:10" ht="21">
      <c r="A66" s="106" t="s">
        <v>151</v>
      </c>
      <c r="B66" s="106" t="s">
        <v>138</v>
      </c>
      <c r="C66" s="106" t="s">
        <v>134</v>
      </c>
      <c r="D66" s="106" t="s">
        <v>85</v>
      </c>
      <c r="E66" s="108" t="s">
        <v>161</v>
      </c>
      <c r="F66" s="110">
        <v>69720</v>
      </c>
      <c r="G66" s="110">
        <v>69720</v>
      </c>
      <c r="H66" s="110"/>
      <c r="I66" s="110"/>
      <c r="J66" s="110"/>
    </row>
    <row r="67" spans="1:10" ht="21">
      <c r="A67" s="106" t="s">
        <v>151</v>
      </c>
      <c r="B67" s="106" t="s">
        <v>138</v>
      </c>
      <c r="C67" s="106" t="s">
        <v>134</v>
      </c>
      <c r="D67" s="107" t="s">
        <v>85</v>
      </c>
      <c r="E67" s="108" t="s">
        <v>162</v>
      </c>
      <c r="F67" s="110">
        <v>841920</v>
      </c>
      <c r="G67" s="110">
        <v>841920</v>
      </c>
      <c r="H67" s="110"/>
      <c r="I67" s="110"/>
      <c r="J67" s="110"/>
    </row>
    <row r="68" spans="1:10" ht="21">
      <c r="A68" s="106" t="s">
        <v>151</v>
      </c>
      <c r="B68" s="106" t="s">
        <v>138</v>
      </c>
      <c r="C68" s="106" t="s">
        <v>134</v>
      </c>
      <c r="D68" s="106" t="s">
        <v>85</v>
      </c>
      <c r="E68" s="108" t="s">
        <v>163</v>
      </c>
      <c r="F68" s="110">
        <v>630000</v>
      </c>
      <c r="G68" s="110">
        <v>630000</v>
      </c>
      <c r="H68" s="110"/>
      <c r="I68" s="110"/>
      <c r="J68" s="110"/>
    </row>
    <row r="69" spans="1:10" ht="21">
      <c r="A69" s="106" t="s">
        <v>151</v>
      </c>
      <c r="B69" s="106" t="s">
        <v>138</v>
      </c>
      <c r="C69" s="106" t="s">
        <v>134</v>
      </c>
      <c r="D69" s="107" t="s">
        <v>85</v>
      </c>
      <c r="E69" s="108" t="s">
        <v>164</v>
      </c>
      <c r="F69" s="110">
        <v>26400</v>
      </c>
      <c r="G69" s="110">
        <v>26400</v>
      </c>
      <c r="H69" s="110"/>
      <c r="I69" s="110"/>
      <c r="J69" s="110"/>
    </row>
    <row r="70" spans="1:10" ht="21">
      <c r="A70" s="106" t="s">
        <v>151</v>
      </c>
      <c r="B70" s="106" t="s">
        <v>138</v>
      </c>
      <c r="C70" s="106" t="s">
        <v>134</v>
      </c>
      <c r="D70" s="106" t="s">
        <v>85</v>
      </c>
      <c r="E70" s="108" t="s">
        <v>165</v>
      </c>
      <c r="F70" s="110">
        <v>8400</v>
      </c>
      <c r="G70" s="110">
        <v>8400</v>
      </c>
      <c r="H70" s="110"/>
      <c r="I70" s="110"/>
      <c r="J70" s="110"/>
    </row>
    <row r="71" spans="1:10" ht="21">
      <c r="A71" s="106" t="s">
        <v>166</v>
      </c>
      <c r="B71" s="106" t="s">
        <v>90</v>
      </c>
      <c r="C71" s="106" t="s">
        <v>87</v>
      </c>
      <c r="D71" s="107" t="s">
        <v>85</v>
      </c>
      <c r="E71" s="108" t="s">
        <v>167</v>
      </c>
      <c r="F71" s="110">
        <v>11000</v>
      </c>
      <c r="G71" s="110">
        <v>11000</v>
      </c>
      <c r="H71" s="110"/>
      <c r="I71" s="110"/>
      <c r="J71" s="110"/>
    </row>
    <row r="72" spans="1:10" ht="21">
      <c r="A72" s="106" t="s">
        <v>166</v>
      </c>
      <c r="B72" s="106" t="s">
        <v>90</v>
      </c>
      <c r="C72" s="106" t="s">
        <v>87</v>
      </c>
      <c r="D72" s="106" t="s">
        <v>85</v>
      </c>
      <c r="E72" s="108" t="s">
        <v>168</v>
      </c>
      <c r="F72" s="110">
        <v>870</v>
      </c>
      <c r="G72" s="110">
        <v>870</v>
      </c>
      <c r="H72" s="110"/>
      <c r="I72" s="110"/>
      <c r="J72" s="110"/>
    </row>
    <row r="73" spans="1:10" ht="21">
      <c r="A73" s="106" t="s">
        <v>166</v>
      </c>
      <c r="B73" s="106" t="s">
        <v>90</v>
      </c>
      <c r="C73" s="106" t="s">
        <v>87</v>
      </c>
      <c r="D73" s="107" t="s">
        <v>85</v>
      </c>
      <c r="E73" s="108" t="s">
        <v>169</v>
      </c>
      <c r="F73" s="110">
        <v>31068</v>
      </c>
      <c r="G73" s="110">
        <v>31068</v>
      </c>
      <c r="H73" s="110"/>
      <c r="I73" s="110"/>
      <c r="J73" s="110"/>
    </row>
    <row r="74" spans="1:10" ht="21">
      <c r="A74" s="106" t="s">
        <v>166</v>
      </c>
      <c r="B74" s="106" t="s">
        <v>90</v>
      </c>
      <c r="C74" s="106" t="s">
        <v>87</v>
      </c>
      <c r="D74" s="106" t="s">
        <v>85</v>
      </c>
      <c r="E74" s="108" t="s">
        <v>170</v>
      </c>
      <c r="F74" s="110">
        <v>2772</v>
      </c>
      <c r="G74" s="110">
        <v>2772</v>
      </c>
      <c r="H74" s="110"/>
      <c r="I74" s="110"/>
      <c r="J74" s="110"/>
    </row>
    <row r="75" spans="1:10" ht="21">
      <c r="A75" s="106" t="s">
        <v>166</v>
      </c>
      <c r="B75" s="106" t="s">
        <v>90</v>
      </c>
      <c r="C75" s="106" t="s">
        <v>87</v>
      </c>
      <c r="D75" s="107" t="s">
        <v>85</v>
      </c>
      <c r="E75" s="108" t="s">
        <v>171</v>
      </c>
      <c r="F75" s="110">
        <v>24480</v>
      </c>
      <c r="G75" s="110">
        <v>24480</v>
      </c>
      <c r="H75" s="110"/>
      <c r="I75" s="110"/>
      <c r="J75" s="110"/>
    </row>
    <row r="76" spans="1:10" ht="21">
      <c r="A76" s="106" t="s">
        <v>166</v>
      </c>
      <c r="B76" s="106" t="s">
        <v>90</v>
      </c>
      <c r="C76" s="106" t="s">
        <v>87</v>
      </c>
      <c r="D76" s="106" t="s">
        <v>85</v>
      </c>
      <c r="E76" s="108" t="s">
        <v>172</v>
      </c>
      <c r="F76" s="110">
        <v>4740</v>
      </c>
      <c r="G76" s="110">
        <v>4740</v>
      </c>
      <c r="H76" s="110"/>
      <c r="I76" s="110"/>
      <c r="J76" s="110"/>
    </row>
    <row r="77" spans="1:10" ht="21">
      <c r="A77" s="106" t="s">
        <v>173</v>
      </c>
      <c r="B77" s="106" t="s">
        <v>104</v>
      </c>
      <c r="C77" s="106" t="s">
        <v>87</v>
      </c>
      <c r="D77" s="107" t="s">
        <v>85</v>
      </c>
      <c r="E77" s="108" t="s">
        <v>174</v>
      </c>
      <c r="F77" s="110">
        <v>123395</v>
      </c>
      <c r="G77" s="110">
        <v>123395</v>
      </c>
      <c r="H77" s="110"/>
      <c r="I77" s="110"/>
      <c r="J77" s="110"/>
    </row>
    <row r="78" spans="1:10" ht="21">
      <c r="A78" s="138" t="s">
        <v>86</v>
      </c>
      <c r="B78" s="138" t="s">
        <v>93</v>
      </c>
      <c r="C78" s="138" t="s">
        <v>104</v>
      </c>
      <c r="D78" s="106" t="s">
        <v>85</v>
      </c>
      <c r="E78" s="243" t="s">
        <v>175</v>
      </c>
      <c r="F78" s="141">
        <v>20000</v>
      </c>
      <c r="G78" s="110"/>
      <c r="H78" s="141">
        <v>20000</v>
      </c>
      <c r="I78" s="110"/>
      <c r="J78" s="110"/>
    </row>
    <row r="79" spans="1:10" ht="21">
      <c r="A79" s="138" t="s">
        <v>86</v>
      </c>
      <c r="B79" s="138" t="s">
        <v>93</v>
      </c>
      <c r="C79" s="138" t="s">
        <v>104</v>
      </c>
      <c r="D79" s="107" t="s">
        <v>85</v>
      </c>
      <c r="E79" s="243" t="s">
        <v>176</v>
      </c>
      <c r="F79" s="141">
        <v>5000</v>
      </c>
      <c r="G79" s="110"/>
      <c r="H79" s="141">
        <v>5000</v>
      </c>
      <c r="I79" s="110"/>
      <c r="J79" s="110"/>
    </row>
    <row r="80" spans="1:10" ht="21">
      <c r="A80" s="138" t="s">
        <v>86</v>
      </c>
      <c r="B80" s="138" t="s">
        <v>141</v>
      </c>
      <c r="C80" s="138" t="s">
        <v>104</v>
      </c>
      <c r="D80" s="106" t="s">
        <v>85</v>
      </c>
      <c r="E80" s="243" t="s">
        <v>177</v>
      </c>
      <c r="F80" s="141">
        <v>5000</v>
      </c>
      <c r="G80" s="110"/>
      <c r="H80" s="141">
        <v>5000</v>
      </c>
      <c r="I80" s="110"/>
      <c r="J80" s="110"/>
    </row>
    <row r="81" spans="1:10" ht="21">
      <c r="A81" s="138" t="s">
        <v>117</v>
      </c>
      <c r="B81" s="138" t="s">
        <v>87</v>
      </c>
      <c r="C81" s="138" t="s">
        <v>178</v>
      </c>
      <c r="D81" s="107" t="s">
        <v>85</v>
      </c>
      <c r="E81" s="243" t="s">
        <v>179</v>
      </c>
      <c r="F81" s="141">
        <v>6000</v>
      </c>
      <c r="G81" s="110"/>
      <c r="H81" s="141">
        <v>6000</v>
      </c>
      <c r="I81" s="110"/>
      <c r="J81" s="110"/>
    </row>
    <row r="82" spans="1:10" ht="21">
      <c r="A82" s="138" t="s">
        <v>144</v>
      </c>
      <c r="B82" s="138" t="s">
        <v>134</v>
      </c>
      <c r="C82" s="138" t="s">
        <v>87</v>
      </c>
      <c r="D82" s="106" t="s">
        <v>85</v>
      </c>
      <c r="E82" s="243" t="s">
        <v>180</v>
      </c>
      <c r="F82" s="141">
        <v>100000</v>
      </c>
      <c r="G82" s="110"/>
      <c r="H82" s="141">
        <v>100000</v>
      </c>
      <c r="I82" s="110"/>
      <c r="J82" s="110"/>
    </row>
    <row r="83" spans="1:10" ht="21">
      <c r="A83" s="138" t="s">
        <v>151</v>
      </c>
      <c r="B83" s="138" t="s">
        <v>87</v>
      </c>
      <c r="C83" s="138" t="s">
        <v>181</v>
      </c>
      <c r="D83" s="107" t="s">
        <v>85</v>
      </c>
      <c r="E83" s="243" t="s">
        <v>182</v>
      </c>
      <c r="F83" s="141">
        <v>8000</v>
      </c>
      <c r="G83" s="110"/>
      <c r="H83" s="141">
        <v>8000</v>
      </c>
      <c r="I83" s="110"/>
      <c r="J83" s="110"/>
    </row>
    <row r="84" spans="1:10" ht="21">
      <c r="A84" s="138" t="s">
        <v>151</v>
      </c>
      <c r="B84" s="138" t="s">
        <v>134</v>
      </c>
      <c r="C84" s="138" t="s">
        <v>88</v>
      </c>
      <c r="D84" s="106" t="s">
        <v>85</v>
      </c>
      <c r="E84" s="243" t="s">
        <v>183</v>
      </c>
      <c r="F84" s="141">
        <v>1000000</v>
      </c>
      <c r="G84" s="110"/>
      <c r="H84" s="141">
        <v>1000000</v>
      </c>
      <c r="I84" s="110"/>
      <c r="J84" s="110"/>
    </row>
    <row r="85" spans="1:10" ht="21">
      <c r="A85" s="138" t="s">
        <v>151</v>
      </c>
      <c r="B85" s="138" t="s">
        <v>134</v>
      </c>
      <c r="C85" s="138" t="s">
        <v>178</v>
      </c>
      <c r="D85" s="107" t="s">
        <v>85</v>
      </c>
      <c r="E85" s="243" t="s">
        <v>184</v>
      </c>
      <c r="F85" s="141">
        <v>7200</v>
      </c>
      <c r="G85" s="110"/>
      <c r="H85" s="141">
        <v>7200</v>
      </c>
      <c r="I85" s="110"/>
      <c r="J85" s="110"/>
    </row>
    <row r="86" spans="1:10" ht="21">
      <c r="A86" s="138" t="s">
        <v>151</v>
      </c>
      <c r="B86" s="138" t="s">
        <v>134</v>
      </c>
      <c r="C86" s="138" t="s">
        <v>178</v>
      </c>
      <c r="D86" s="106" t="s">
        <v>85</v>
      </c>
      <c r="E86" s="243" t="s">
        <v>185</v>
      </c>
      <c r="F86" s="141">
        <v>15000</v>
      </c>
      <c r="G86" s="110"/>
      <c r="H86" s="141">
        <v>15000</v>
      </c>
      <c r="I86" s="110"/>
      <c r="J86" s="110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 topLeftCell="A1">
      <selection activeCell="B8" sqref="B8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93"/>
      <c r="B1" s="193"/>
      <c r="C1" s="193"/>
      <c r="D1" s="193"/>
      <c r="E1" s="193"/>
      <c r="F1" s="193"/>
      <c r="G1" s="193"/>
      <c r="H1" s="65" t="s">
        <v>193</v>
      </c>
    </row>
    <row r="2" spans="1:8" ht="20.25" customHeight="1">
      <c r="A2" s="41" t="s">
        <v>194</v>
      </c>
      <c r="B2" s="41"/>
      <c r="C2" s="41"/>
      <c r="D2" s="41"/>
      <c r="E2" s="41"/>
      <c r="F2" s="41"/>
      <c r="G2" s="41"/>
      <c r="H2" s="41"/>
    </row>
    <row r="3" spans="1:8" ht="20.25" customHeight="1">
      <c r="A3" s="194" t="s">
        <v>6</v>
      </c>
      <c r="B3" s="194"/>
      <c r="C3" s="63"/>
      <c r="D3" s="63"/>
      <c r="E3" s="63"/>
      <c r="F3" s="63"/>
      <c r="G3" s="63"/>
      <c r="H3" s="44" t="s">
        <v>7</v>
      </c>
    </row>
    <row r="4" spans="1:8" ht="24" customHeight="1">
      <c r="A4" s="195" t="s">
        <v>8</v>
      </c>
      <c r="B4" s="196"/>
      <c r="C4" s="195" t="s">
        <v>9</v>
      </c>
      <c r="D4" s="197"/>
      <c r="E4" s="197"/>
      <c r="F4" s="197"/>
      <c r="G4" s="197"/>
      <c r="H4" s="196"/>
    </row>
    <row r="5" spans="1:8" ht="24" customHeight="1">
      <c r="A5" s="198" t="s">
        <v>10</v>
      </c>
      <c r="B5" s="199" t="s">
        <v>11</v>
      </c>
      <c r="C5" s="198" t="s">
        <v>10</v>
      </c>
      <c r="D5" s="198" t="s">
        <v>62</v>
      </c>
      <c r="E5" s="199" t="s">
        <v>195</v>
      </c>
      <c r="F5" s="200" t="s">
        <v>196</v>
      </c>
      <c r="G5" s="198" t="s">
        <v>197</v>
      </c>
      <c r="H5" s="200" t="s">
        <v>198</v>
      </c>
    </row>
    <row r="6" spans="1:8" ht="24" customHeight="1">
      <c r="A6" s="201" t="s">
        <v>199</v>
      </c>
      <c r="B6" s="202">
        <v>6558329</v>
      </c>
      <c r="C6" s="203" t="s">
        <v>200</v>
      </c>
      <c r="D6" s="202">
        <v>6558329</v>
      </c>
      <c r="E6" s="202">
        <v>6558329</v>
      </c>
      <c r="F6" s="204">
        <f>SUM(F7:F35)</f>
        <v>0</v>
      </c>
      <c r="G6" s="204">
        <f>SUM(G7:G35)</f>
        <v>0</v>
      </c>
      <c r="H6" s="204">
        <f>SUM(H7:H35)</f>
        <v>0</v>
      </c>
    </row>
    <row r="7" spans="1:8" ht="24" customHeight="1">
      <c r="A7" s="201" t="s">
        <v>201</v>
      </c>
      <c r="B7" s="202">
        <v>6558329</v>
      </c>
      <c r="C7" s="203" t="s">
        <v>202</v>
      </c>
      <c r="D7" s="202">
        <v>2350262</v>
      </c>
      <c r="E7" s="202">
        <v>2350262</v>
      </c>
      <c r="F7" s="205">
        <v>0</v>
      </c>
      <c r="G7" s="205">
        <v>0</v>
      </c>
      <c r="H7" s="204">
        <v>0</v>
      </c>
    </row>
    <row r="8" spans="1:8" ht="24" customHeight="1">
      <c r="A8" s="201" t="s">
        <v>203</v>
      </c>
      <c r="B8" s="204"/>
      <c r="C8" s="203" t="s">
        <v>204</v>
      </c>
      <c r="D8" s="202">
        <v>0</v>
      </c>
      <c r="E8" s="202">
        <v>0</v>
      </c>
      <c r="F8" s="205">
        <v>0</v>
      </c>
      <c r="G8" s="205">
        <v>0</v>
      </c>
      <c r="H8" s="204">
        <v>0</v>
      </c>
    </row>
    <row r="9" spans="1:8" ht="24" customHeight="1">
      <c r="A9" s="201" t="s">
        <v>205</v>
      </c>
      <c r="B9" s="204"/>
      <c r="C9" s="203" t="s">
        <v>206</v>
      </c>
      <c r="D9" s="202">
        <v>0</v>
      </c>
      <c r="E9" s="202">
        <v>0</v>
      </c>
      <c r="F9" s="205">
        <v>0</v>
      </c>
      <c r="G9" s="205">
        <v>0</v>
      </c>
      <c r="H9" s="204">
        <v>0</v>
      </c>
    </row>
    <row r="10" spans="1:8" ht="24" customHeight="1">
      <c r="A10" s="201" t="s">
        <v>207</v>
      </c>
      <c r="B10" s="204"/>
      <c r="C10" s="203" t="s">
        <v>208</v>
      </c>
      <c r="D10" s="202">
        <v>0</v>
      </c>
      <c r="E10" s="202">
        <v>0</v>
      </c>
      <c r="F10" s="205">
        <v>0</v>
      </c>
      <c r="G10" s="205">
        <v>0</v>
      </c>
      <c r="H10" s="204">
        <v>0</v>
      </c>
    </row>
    <row r="11" spans="1:8" ht="24" customHeight="1">
      <c r="A11" s="201" t="s">
        <v>201</v>
      </c>
      <c r="B11" s="204"/>
      <c r="C11" s="203" t="s">
        <v>209</v>
      </c>
      <c r="D11" s="202"/>
      <c r="E11" s="202"/>
      <c r="F11" s="205">
        <v>0</v>
      </c>
      <c r="G11" s="205">
        <v>0</v>
      </c>
      <c r="H11" s="204">
        <v>0</v>
      </c>
    </row>
    <row r="12" spans="1:8" ht="24" customHeight="1">
      <c r="A12" s="201" t="s">
        <v>203</v>
      </c>
      <c r="B12" s="204">
        <v>0</v>
      </c>
      <c r="C12" s="203" t="s">
        <v>210</v>
      </c>
      <c r="D12" s="202">
        <v>0</v>
      </c>
      <c r="E12" s="202">
        <v>0</v>
      </c>
      <c r="F12" s="205">
        <v>0</v>
      </c>
      <c r="G12" s="205">
        <v>0</v>
      </c>
      <c r="H12" s="204">
        <v>0</v>
      </c>
    </row>
    <row r="13" spans="1:8" ht="24" customHeight="1">
      <c r="A13" s="201" t="s">
        <v>205</v>
      </c>
      <c r="B13" s="204">
        <v>0</v>
      </c>
      <c r="C13" s="203" t="s">
        <v>211</v>
      </c>
      <c r="D13" s="202">
        <v>187633</v>
      </c>
      <c r="E13" s="202">
        <v>187633</v>
      </c>
      <c r="F13" s="205">
        <v>0</v>
      </c>
      <c r="G13" s="205">
        <v>0</v>
      </c>
      <c r="H13" s="204">
        <v>0</v>
      </c>
    </row>
    <row r="14" spans="1:8" ht="24" customHeight="1">
      <c r="A14" s="201" t="s">
        <v>212</v>
      </c>
      <c r="B14" s="204">
        <v>0</v>
      </c>
      <c r="C14" s="203" t="s">
        <v>213</v>
      </c>
      <c r="D14" s="202">
        <v>452194</v>
      </c>
      <c r="E14" s="202">
        <v>452194</v>
      </c>
      <c r="F14" s="205">
        <v>0</v>
      </c>
      <c r="G14" s="205">
        <v>0</v>
      </c>
      <c r="H14" s="204">
        <v>0</v>
      </c>
    </row>
    <row r="15" spans="1:8" ht="24" customHeight="1">
      <c r="A15" s="206"/>
      <c r="B15" s="204"/>
      <c r="C15" s="207" t="s">
        <v>214</v>
      </c>
      <c r="D15" s="202">
        <v>0</v>
      </c>
      <c r="E15" s="202">
        <v>0</v>
      </c>
      <c r="F15" s="205">
        <v>0</v>
      </c>
      <c r="G15" s="205">
        <v>0</v>
      </c>
      <c r="H15" s="204">
        <v>0</v>
      </c>
    </row>
    <row r="16" spans="1:8" ht="24" customHeight="1">
      <c r="A16" s="206"/>
      <c r="B16" s="204"/>
      <c r="C16" s="207" t="s">
        <v>215</v>
      </c>
      <c r="D16" s="202">
        <v>192613</v>
      </c>
      <c r="E16" s="202">
        <v>192613</v>
      </c>
      <c r="F16" s="205">
        <v>0</v>
      </c>
      <c r="G16" s="205">
        <v>0</v>
      </c>
      <c r="H16" s="204">
        <v>0</v>
      </c>
    </row>
    <row r="17" spans="1:8" ht="24" customHeight="1">
      <c r="A17" s="206"/>
      <c r="B17" s="204"/>
      <c r="C17" s="207" t="s">
        <v>216</v>
      </c>
      <c r="D17" s="202">
        <v>0</v>
      </c>
      <c r="E17" s="202">
        <v>0</v>
      </c>
      <c r="F17" s="205">
        <v>0</v>
      </c>
      <c r="G17" s="205">
        <v>0</v>
      </c>
      <c r="H17" s="204">
        <v>0</v>
      </c>
    </row>
    <row r="18" spans="1:8" ht="24" customHeight="1">
      <c r="A18" s="206"/>
      <c r="B18" s="204"/>
      <c r="C18" s="207" t="s">
        <v>217</v>
      </c>
      <c r="D18" s="202">
        <v>248209</v>
      </c>
      <c r="E18" s="202">
        <v>248209</v>
      </c>
      <c r="F18" s="205">
        <v>0</v>
      </c>
      <c r="G18" s="205">
        <v>0</v>
      </c>
      <c r="H18" s="204">
        <v>0</v>
      </c>
    </row>
    <row r="19" spans="1:8" ht="24" customHeight="1">
      <c r="A19" s="206"/>
      <c r="B19" s="204"/>
      <c r="C19" s="207" t="s">
        <v>218</v>
      </c>
      <c r="D19" s="202">
        <v>2929093</v>
      </c>
      <c r="E19" s="202">
        <v>2929093</v>
      </c>
      <c r="F19" s="205">
        <v>0</v>
      </c>
      <c r="G19" s="205">
        <v>0</v>
      </c>
      <c r="H19" s="204">
        <v>0</v>
      </c>
    </row>
    <row r="20" spans="1:8" ht="24" customHeight="1">
      <c r="A20" s="206"/>
      <c r="B20" s="204"/>
      <c r="C20" s="207" t="s">
        <v>219</v>
      </c>
      <c r="D20" s="202">
        <v>0</v>
      </c>
      <c r="E20" s="202">
        <v>0</v>
      </c>
      <c r="F20" s="205">
        <v>0</v>
      </c>
      <c r="G20" s="205">
        <v>0</v>
      </c>
      <c r="H20" s="204">
        <v>0</v>
      </c>
    </row>
    <row r="21" spans="1:8" ht="24" customHeight="1">
      <c r="A21" s="206"/>
      <c r="B21" s="204"/>
      <c r="C21" s="207" t="s">
        <v>220</v>
      </c>
      <c r="D21" s="202">
        <v>74930</v>
      </c>
      <c r="E21" s="202">
        <v>74930</v>
      </c>
      <c r="F21" s="205">
        <v>0</v>
      </c>
      <c r="G21" s="205">
        <v>0</v>
      </c>
      <c r="H21" s="204">
        <v>0</v>
      </c>
    </row>
    <row r="22" spans="1:8" ht="24" customHeight="1">
      <c r="A22" s="206"/>
      <c r="B22" s="204"/>
      <c r="C22" s="207" t="s">
        <v>221</v>
      </c>
      <c r="D22" s="202">
        <v>0</v>
      </c>
      <c r="E22" s="202">
        <v>0</v>
      </c>
      <c r="F22" s="205">
        <v>0</v>
      </c>
      <c r="G22" s="205">
        <v>0</v>
      </c>
      <c r="H22" s="204">
        <v>0</v>
      </c>
    </row>
    <row r="23" spans="1:8" ht="24" customHeight="1">
      <c r="A23" s="206"/>
      <c r="B23" s="204"/>
      <c r="C23" s="207" t="s">
        <v>222</v>
      </c>
      <c r="D23" s="202">
        <v>0</v>
      </c>
      <c r="E23" s="202">
        <v>0</v>
      </c>
      <c r="F23" s="205">
        <v>0</v>
      </c>
      <c r="G23" s="205">
        <v>0</v>
      </c>
      <c r="H23" s="204">
        <v>0</v>
      </c>
    </row>
    <row r="24" spans="1:8" ht="24" customHeight="1">
      <c r="A24" s="206"/>
      <c r="B24" s="204"/>
      <c r="C24" s="208" t="s">
        <v>223</v>
      </c>
      <c r="D24" s="202">
        <v>0</v>
      </c>
      <c r="E24" s="202">
        <v>0</v>
      </c>
      <c r="F24" s="205">
        <v>0</v>
      </c>
      <c r="G24" s="205">
        <v>0</v>
      </c>
      <c r="H24" s="204">
        <v>0</v>
      </c>
    </row>
    <row r="25" spans="1:8" ht="24" customHeight="1">
      <c r="A25" s="209"/>
      <c r="B25" s="210"/>
      <c r="C25" s="211" t="s">
        <v>224</v>
      </c>
      <c r="D25" s="202">
        <v>0</v>
      </c>
      <c r="E25" s="202">
        <v>0</v>
      </c>
      <c r="F25" s="210">
        <v>0</v>
      </c>
      <c r="G25" s="210">
        <v>0</v>
      </c>
      <c r="H25" s="210">
        <v>0</v>
      </c>
    </row>
    <row r="26" spans="1:8" ht="24" customHeight="1">
      <c r="A26" s="201"/>
      <c r="B26" s="210"/>
      <c r="C26" s="211" t="s">
        <v>225</v>
      </c>
      <c r="D26" s="202">
        <v>123395</v>
      </c>
      <c r="E26" s="202">
        <v>123395</v>
      </c>
      <c r="F26" s="210">
        <v>0</v>
      </c>
      <c r="G26" s="210">
        <v>0</v>
      </c>
      <c r="H26" s="210">
        <v>0</v>
      </c>
    </row>
    <row r="27" spans="1:8" ht="24" customHeight="1">
      <c r="A27" s="201"/>
      <c r="B27" s="210"/>
      <c r="C27" s="211" t="s">
        <v>226</v>
      </c>
      <c r="D27" s="210">
        <f aca="true" t="shared" si="0" ref="D18:D35">SUM(E27:H27)</f>
        <v>0</v>
      </c>
      <c r="E27" s="210">
        <v>0</v>
      </c>
      <c r="F27" s="210">
        <v>0</v>
      </c>
      <c r="G27" s="210">
        <v>0</v>
      </c>
      <c r="H27" s="210">
        <v>0</v>
      </c>
    </row>
    <row r="28" spans="1:8" ht="24" customHeight="1">
      <c r="A28" s="201"/>
      <c r="B28" s="210"/>
      <c r="C28" s="211" t="s">
        <v>227</v>
      </c>
      <c r="D28" s="210">
        <f t="shared" si="0"/>
        <v>0</v>
      </c>
      <c r="E28" s="210">
        <v>0</v>
      </c>
      <c r="F28" s="210">
        <v>0</v>
      </c>
      <c r="G28" s="210">
        <v>0</v>
      </c>
      <c r="H28" s="210">
        <v>0</v>
      </c>
    </row>
    <row r="29" spans="1:8" ht="24" customHeight="1">
      <c r="A29" s="201"/>
      <c r="B29" s="210"/>
      <c r="C29" s="211" t="s">
        <v>228</v>
      </c>
      <c r="D29" s="210">
        <f t="shared" si="0"/>
        <v>0</v>
      </c>
      <c r="E29" s="210">
        <v>0</v>
      </c>
      <c r="F29" s="210">
        <v>0</v>
      </c>
      <c r="G29" s="210">
        <v>0</v>
      </c>
      <c r="H29" s="210">
        <v>0</v>
      </c>
    </row>
    <row r="30" spans="1:8" ht="24" customHeight="1">
      <c r="A30" s="212"/>
      <c r="B30" s="213"/>
      <c r="C30" s="214" t="s">
        <v>229</v>
      </c>
      <c r="D30" s="215">
        <f t="shared" si="0"/>
        <v>0</v>
      </c>
      <c r="E30" s="216">
        <v>0</v>
      </c>
      <c r="F30" s="216">
        <v>0</v>
      </c>
      <c r="G30" s="216">
        <v>0</v>
      </c>
      <c r="H30" s="216">
        <v>0</v>
      </c>
    </row>
    <row r="31" spans="1:8" ht="24" customHeight="1">
      <c r="A31" s="212"/>
      <c r="B31" s="217"/>
      <c r="C31" s="211" t="s">
        <v>230</v>
      </c>
      <c r="D31" s="204">
        <f t="shared" si="0"/>
        <v>0</v>
      </c>
      <c r="E31" s="210">
        <v>0</v>
      </c>
      <c r="F31" s="210">
        <v>0</v>
      </c>
      <c r="G31" s="210">
        <v>0</v>
      </c>
      <c r="H31" s="210">
        <v>0</v>
      </c>
    </row>
    <row r="32" spans="1:8" ht="24" customHeight="1">
      <c r="A32" s="212"/>
      <c r="B32" s="217"/>
      <c r="C32" s="211" t="s">
        <v>231</v>
      </c>
      <c r="D32" s="204">
        <f t="shared" si="0"/>
        <v>0</v>
      </c>
      <c r="E32" s="210">
        <v>0</v>
      </c>
      <c r="F32" s="210">
        <v>0</v>
      </c>
      <c r="G32" s="210">
        <v>0</v>
      </c>
      <c r="H32" s="210">
        <v>0</v>
      </c>
    </row>
    <row r="33" spans="1:8" ht="24" customHeight="1">
      <c r="A33" s="212"/>
      <c r="B33" s="217"/>
      <c r="C33" s="211" t="s">
        <v>232</v>
      </c>
      <c r="D33" s="204">
        <f t="shared" si="0"/>
        <v>0</v>
      </c>
      <c r="E33" s="210">
        <v>0</v>
      </c>
      <c r="F33" s="210">
        <v>0</v>
      </c>
      <c r="G33" s="210">
        <v>0</v>
      </c>
      <c r="H33" s="210">
        <v>0</v>
      </c>
    </row>
    <row r="34" spans="1:8" ht="24" customHeight="1">
      <c r="A34" s="212"/>
      <c r="B34" s="217"/>
      <c r="C34" s="211" t="s">
        <v>233</v>
      </c>
      <c r="D34" s="204">
        <f t="shared" si="0"/>
        <v>0</v>
      </c>
      <c r="E34" s="210">
        <v>0</v>
      </c>
      <c r="F34" s="210">
        <v>0</v>
      </c>
      <c r="G34" s="210">
        <v>0</v>
      </c>
      <c r="H34" s="210">
        <v>0</v>
      </c>
    </row>
    <row r="35" spans="1:8" ht="24" customHeight="1">
      <c r="A35" s="212"/>
      <c r="B35" s="217"/>
      <c r="C35" s="211" t="s">
        <v>234</v>
      </c>
      <c r="D35" s="204">
        <f t="shared" si="0"/>
        <v>0</v>
      </c>
      <c r="E35" s="210">
        <v>0</v>
      </c>
      <c r="F35" s="210">
        <v>0</v>
      </c>
      <c r="G35" s="210">
        <v>0</v>
      </c>
      <c r="H35" s="210">
        <v>0</v>
      </c>
    </row>
    <row r="36" spans="1:8" ht="24" customHeight="1">
      <c r="A36" s="218"/>
      <c r="B36" s="219"/>
      <c r="C36" s="220"/>
      <c r="D36" s="221"/>
      <c r="E36" s="210"/>
      <c r="F36" s="210"/>
      <c r="G36" s="210" t="s">
        <v>40</v>
      </c>
      <c r="H36" s="210"/>
    </row>
    <row r="37" spans="1:8" ht="24" customHeight="1">
      <c r="A37" s="212"/>
      <c r="B37" s="217"/>
      <c r="C37" s="222" t="s">
        <v>235</v>
      </c>
      <c r="D37" s="204"/>
      <c r="E37" s="210"/>
      <c r="F37" s="210">
        <f>SUM(B8,B12)-SUM(F6)</f>
        <v>0</v>
      </c>
      <c r="G37" s="210">
        <f>SUM(B9,B13)-SUM(G6)</f>
        <v>0</v>
      </c>
      <c r="H37" s="210">
        <f>SUM(B14)-SUM(H6)</f>
        <v>0</v>
      </c>
    </row>
    <row r="38" spans="1:8" ht="24" customHeight="1">
      <c r="A38" s="212"/>
      <c r="B38" s="223"/>
      <c r="C38" s="222"/>
      <c r="D38" s="221"/>
      <c r="E38" s="210"/>
      <c r="F38" s="210"/>
      <c r="G38" s="210"/>
      <c r="H38" s="210"/>
    </row>
    <row r="39" spans="1:8" ht="24" customHeight="1">
      <c r="A39" s="218" t="s">
        <v>55</v>
      </c>
      <c r="B39" s="223">
        <f>SUM(B6,B10)</f>
        <v>6558329</v>
      </c>
      <c r="C39" s="220" t="s">
        <v>56</v>
      </c>
      <c r="D39" s="221">
        <f>SUM(D7:D37)</f>
        <v>6558329</v>
      </c>
      <c r="E39" s="221">
        <f>SUM(E7:E37)</f>
        <v>6558329</v>
      </c>
      <c r="F39" s="221">
        <f>SUM(F7:F37)</f>
        <v>0</v>
      </c>
      <c r="G39" s="221">
        <f>SUM(G7:G37)</f>
        <v>0</v>
      </c>
      <c r="H39" s="221">
        <f>SUM(H7:H37)</f>
        <v>0</v>
      </c>
    </row>
  </sheetData>
  <sheetProtection/>
  <mergeCells count="3">
    <mergeCell ref="A2:H2"/>
    <mergeCell ref="A4:B4"/>
    <mergeCell ref="C4:H4"/>
  </mergeCells>
  <printOptions horizontalCentered="1"/>
  <pageMargins left="0.59" right="0.59" top="0.98" bottom="0.98" header="0.51" footer="0.51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4"/>
  <sheetViews>
    <sheetView showGridLines="0" showZeros="0" workbookViewId="0" topLeftCell="A1">
      <selection activeCell="D31" sqref="D31"/>
    </sheetView>
  </sheetViews>
  <sheetFormatPr defaultColWidth="9.33203125" defaultRowHeight="11.25"/>
  <cols>
    <col min="1" max="1" width="5" style="97" customWidth="1"/>
    <col min="2" max="2" width="3.66015625" style="97" customWidth="1"/>
    <col min="3" max="3" width="10.33203125" style="158" customWidth="1"/>
    <col min="4" max="4" width="43.33203125" style="97" customWidth="1"/>
    <col min="5" max="5" width="15.83203125" style="97" customWidth="1"/>
    <col min="6" max="6" width="11.66015625" style="97" customWidth="1"/>
    <col min="7" max="7" width="18.33203125" style="97" customWidth="1"/>
    <col min="8" max="15" width="11.66015625" style="97" customWidth="1"/>
    <col min="16" max="22" width="8.33203125" style="97" customWidth="1"/>
    <col min="23" max="25" width="9.16015625" style="97" customWidth="1"/>
    <col min="26" max="35" width="8.33203125" style="97" customWidth="1"/>
    <col min="36" max="38" width="9.16015625" style="97" customWidth="1"/>
    <col min="39" max="41" width="8.33203125" style="97" customWidth="1"/>
    <col min="42" max="253" width="10.66015625" style="97" customWidth="1"/>
    <col min="254" max="16384" width="9.33203125" style="97" customWidth="1"/>
  </cols>
  <sheetData>
    <row r="1" spans="1:41" ht="19.5" customHeight="1">
      <c r="A1" s="159"/>
      <c r="B1" s="159"/>
      <c r="C1" s="160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O1" s="155" t="s">
        <v>236</v>
      </c>
    </row>
    <row r="2" spans="1:41" ht="19.5" customHeight="1">
      <c r="A2" s="118" t="s">
        <v>237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</row>
    <row r="3" spans="1:41" ht="19.5" customHeight="1">
      <c r="A3" s="161" t="s">
        <v>59</v>
      </c>
      <c r="B3" s="161"/>
      <c r="C3" s="162"/>
      <c r="D3" s="161"/>
      <c r="E3" s="163"/>
      <c r="F3" s="163"/>
      <c r="G3" s="163"/>
      <c r="H3" s="163"/>
      <c r="I3" s="163"/>
      <c r="J3" s="163"/>
      <c r="K3" s="163"/>
      <c r="L3" s="163"/>
      <c r="M3" s="163"/>
      <c r="N3" s="163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21"/>
      <c r="AJ3" s="121"/>
      <c r="AK3" s="121"/>
      <c r="AL3" s="121"/>
      <c r="AO3" s="192" t="s">
        <v>7</v>
      </c>
    </row>
    <row r="4" spans="1:41" ht="19.5" customHeight="1">
      <c r="A4" s="164" t="s">
        <v>61</v>
      </c>
      <c r="B4" s="165"/>
      <c r="C4" s="165"/>
      <c r="D4" s="166"/>
      <c r="E4" s="167" t="s">
        <v>238</v>
      </c>
      <c r="F4" s="126" t="s">
        <v>239</v>
      </c>
      <c r="G4" s="127"/>
      <c r="H4" s="127"/>
      <c r="I4" s="127"/>
      <c r="J4" s="127"/>
      <c r="K4" s="127"/>
      <c r="L4" s="127"/>
      <c r="M4" s="127"/>
      <c r="N4" s="127"/>
      <c r="O4" s="146"/>
      <c r="P4" s="126" t="s">
        <v>240</v>
      </c>
      <c r="Q4" s="127"/>
      <c r="R4" s="127"/>
      <c r="S4" s="127"/>
      <c r="T4" s="127"/>
      <c r="U4" s="127"/>
      <c r="V4" s="127"/>
      <c r="W4" s="127"/>
      <c r="X4" s="127"/>
      <c r="Y4" s="146"/>
      <c r="Z4" s="126" t="s">
        <v>241</v>
      </c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46"/>
    </row>
    <row r="5" spans="1:41" ht="19.5" customHeight="1">
      <c r="A5" s="168" t="s">
        <v>72</v>
      </c>
      <c r="B5" s="169"/>
      <c r="C5" s="170" t="s">
        <v>73</v>
      </c>
      <c r="D5" s="149" t="s">
        <v>192</v>
      </c>
      <c r="E5" s="171"/>
      <c r="F5" s="172" t="s">
        <v>62</v>
      </c>
      <c r="G5" s="173" t="s">
        <v>242</v>
      </c>
      <c r="H5" s="174"/>
      <c r="I5" s="187"/>
      <c r="J5" s="173" t="s">
        <v>243</v>
      </c>
      <c r="K5" s="174"/>
      <c r="L5" s="187"/>
      <c r="M5" s="173" t="s">
        <v>244</v>
      </c>
      <c r="N5" s="174"/>
      <c r="O5" s="187"/>
      <c r="P5" s="188" t="s">
        <v>62</v>
      </c>
      <c r="Q5" s="173" t="s">
        <v>242</v>
      </c>
      <c r="R5" s="174"/>
      <c r="S5" s="187"/>
      <c r="T5" s="173" t="s">
        <v>243</v>
      </c>
      <c r="U5" s="174"/>
      <c r="V5" s="187"/>
      <c r="W5" s="173" t="s">
        <v>244</v>
      </c>
      <c r="X5" s="174"/>
      <c r="Y5" s="187"/>
      <c r="Z5" s="172" t="s">
        <v>62</v>
      </c>
      <c r="AA5" s="173" t="s">
        <v>242</v>
      </c>
      <c r="AB5" s="174"/>
      <c r="AC5" s="187"/>
      <c r="AD5" s="173" t="s">
        <v>243</v>
      </c>
      <c r="AE5" s="174"/>
      <c r="AF5" s="187"/>
      <c r="AG5" s="173" t="s">
        <v>244</v>
      </c>
      <c r="AH5" s="174"/>
      <c r="AI5" s="187"/>
      <c r="AJ5" s="173" t="s">
        <v>245</v>
      </c>
      <c r="AK5" s="174"/>
      <c r="AL5" s="187"/>
      <c r="AM5" s="173" t="s">
        <v>198</v>
      </c>
      <c r="AN5" s="174"/>
      <c r="AO5" s="187"/>
    </row>
    <row r="6" spans="1:41" ht="29.25" customHeight="1">
      <c r="A6" s="175" t="s">
        <v>82</v>
      </c>
      <c r="B6" s="175" t="s">
        <v>83</v>
      </c>
      <c r="C6" s="135"/>
      <c r="D6" s="135"/>
      <c r="E6" s="176"/>
      <c r="F6" s="177"/>
      <c r="G6" s="178" t="s">
        <v>77</v>
      </c>
      <c r="H6" s="175" t="s">
        <v>188</v>
      </c>
      <c r="I6" s="175" t="s">
        <v>189</v>
      </c>
      <c r="J6" s="178" t="s">
        <v>77</v>
      </c>
      <c r="K6" s="175" t="s">
        <v>188</v>
      </c>
      <c r="L6" s="175" t="s">
        <v>189</v>
      </c>
      <c r="M6" s="178" t="s">
        <v>77</v>
      </c>
      <c r="N6" s="175" t="s">
        <v>188</v>
      </c>
      <c r="O6" s="189" t="s">
        <v>189</v>
      </c>
      <c r="P6" s="177"/>
      <c r="Q6" s="191" t="s">
        <v>77</v>
      </c>
      <c r="R6" s="136" t="s">
        <v>188</v>
      </c>
      <c r="S6" s="136" t="s">
        <v>189</v>
      </c>
      <c r="T6" s="191" t="s">
        <v>77</v>
      </c>
      <c r="U6" s="136" t="s">
        <v>188</v>
      </c>
      <c r="V6" s="135" t="s">
        <v>189</v>
      </c>
      <c r="W6" s="131" t="s">
        <v>77</v>
      </c>
      <c r="X6" s="191" t="s">
        <v>188</v>
      </c>
      <c r="Y6" s="136" t="s">
        <v>189</v>
      </c>
      <c r="Z6" s="177"/>
      <c r="AA6" s="178" t="s">
        <v>77</v>
      </c>
      <c r="AB6" s="175" t="s">
        <v>188</v>
      </c>
      <c r="AC6" s="175" t="s">
        <v>189</v>
      </c>
      <c r="AD6" s="178" t="s">
        <v>77</v>
      </c>
      <c r="AE6" s="175" t="s">
        <v>188</v>
      </c>
      <c r="AF6" s="175" t="s">
        <v>189</v>
      </c>
      <c r="AG6" s="178" t="s">
        <v>77</v>
      </c>
      <c r="AH6" s="175" t="s">
        <v>188</v>
      </c>
      <c r="AI6" s="175" t="s">
        <v>189</v>
      </c>
      <c r="AJ6" s="178" t="s">
        <v>77</v>
      </c>
      <c r="AK6" s="175" t="s">
        <v>188</v>
      </c>
      <c r="AL6" s="175" t="s">
        <v>189</v>
      </c>
      <c r="AM6" s="178" t="s">
        <v>77</v>
      </c>
      <c r="AN6" s="175" t="s">
        <v>188</v>
      </c>
      <c r="AO6" s="175" t="s">
        <v>189</v>
      </c>
    </row>
    <row r="7" spans="1:41" ht="19.5" customHeight="1">
      <c r="A7" s="143" t="s">
        <v>40</v>
      </c>
      <c r="B7" s="143" t="s">
        <v>40</v>
      </c>
      <c r="C7" s="107" t="s">
        <v>85</v>
      </c>
      <c r="D7" s="143" t="s">
        <v>60</v>
      </c>
      <c r="E7" s="109">
        <f>F7</f>
        <v>6558329</v>
      </c>
      <c r="F7" s="109">
        <f>G7</f>
        <v>6558329</v>
      </c>
      <c r="G7" s="109">
        <f>G8+G13+G20+G22</f>
        <v>6558329</v>
      </c>
      <c r="H7" s="109">
        <f>H8+H13+H20+H22</f>
        <v>5392129</v>
      </c>
      <c r="I7" s="109">
        <f>I8+I13+I20+I22</f>
        <v>1166200</v>
      </c>
      <c r="J7" s="109"/>
      <c r="K7" s="109"/>
      <c r="L7" s="111"/>
      <c r="M7" s="109"/>
      <c r="N7" s="109"/>
      <c r="O7" s="111"/>
      <c r="P7" s="190"/>
      <c r="Q7" s="109"/>
      <c r="R7" s="109"/>
      <c r="S7" s="111"/>
      <c r="T7" s="109"/>
      <c r="U7" s="109"/>
      <c r="V7" s="109"/>
      <c r="W7" s="109"/>
      <c r="X7" s="109"/>
      <c r="Y7" s="111"/>
      <c r="Z7" s="190"/>
      <c r="AA7" s="109"/>
      <c r="AB7" s="109"/>
      <c r="AC7" s="111"/>
      <c r="AD7" s="109"/>
      <c r="AE7" s="109"/>
      <c r="AF7" s="111"/>
      <c r="AG7" s="109"/>
      <c r="AH7" s="109"/>
      <c r="AI7" s="111"/>
      <c r="AJ7" s="109"/>
      <c r="AK7" s="109"/>
      <c r="AL7" s="111"/>
      <c r="AM7" s="109"/>
      <c r="AN7" s="109"/>
      <c r="AO7" s="111"/>
    </row>
    <row r="8" spans="1:41" s="97" customFormat="1" ht="19.5" customHeight="1">
      <c r="A8" s="143" t="s">
        <v>246</v>
      </c>
      <c r="B8" s="143" t="s">
        <v>40</v>
      </c>
      <c r="C8" s="107" t="s">
        <v>85</v>
      </c>
      <c r="D8" s="143" t="s">
        <v>247</v>
      </c>
      <c r="E8" s="109">
        <f aca="true" t="shared" si="0" ref="E8:E24">F8</f>
        <v>3130194</v>
      </c>
      <c r="F8" s="109">
        <f aca="true" t="shared" si="1" ref="F8:F24">G8</f>
        <v>3130194</v>
      </c>
      <c r="G8" s="179">
        <f>H8+I8</f>
        <v>3130194</v>
      </c>
      <c r="H8" s="109">
        <f>SUM(H9:H12)</f>
        <v>3130194</v>
      </c>
      <c r="I8" s="111"/>
      <c r="J8" s="109"/>
      <c r="K8" s="109"/>
      <c r="L8" s="111"/>
      <c r="M8" s="109"/>
      <c r="N8" s="109"/>
      <c r="O8" s="111"/>
      <c r="P8" s="190"/>
      <c r="Q8" s="109"/>
      <c r="R8" s="109"/>
      <c r="S8" s="111"/>
      <c r="T8" s="109"/>
      <c r="U8" s="109"/>
      <c r="V8" s="109"/>
      <c r="W8" s="109"/>
      <c r="X8" s="109"/>
      <c r="Y8" s="111"/>
      <c r="Z8" s="190"/>
      <c r="AA8" s="109"/>
      <c r="AB8" s="109"/>
      <c r="AC8" s="111"/>
      <c r="AD8" s="109"/>
      <c r="AE8" s="109"/>
      <c r="AF8" s="111"/>
      <c r="AG8" s="109"/>
      <c r="AH8" s="109"/>
      <c r="AI8" s="111"/>
      <c r="AJ8" s="109"/>
      <c r="AK8" s="109"/>
      <c r="AL8" s="111"/>
      <c r="AM8" s="109"/>
      <c r="AN8" s="109"/>
      <c r="AO8" s="111"/>
    </row>
    <row r="9" spans="1:41" ht="19.5" customHeight="1">
      <c r="A9" s="143" t="s">
        <v>246</v>
      </c>
      <c r="B9" s="143" t="s">
        <v>248</v>
      </c>
      <c r="C9" s="107" t="s">
        <v>85</v>
      </c>
      <c r="D9" s="143" t="s">
        <v>249</v>
      </c>
      <c r="E9" s="109">
        <f t="shared" si="0"/>
        <v>2014029</v>
      </c>
      <c r="F9" s="109">
        <f t="shared" si="1"/>
        <v>2014029</v>
      </c>
      <c r="G9" s="180">
        <v>2014029</v>
      </c>
      <c r="H9" s="180">
        <v>2014029</v>
      </c>
      <c r="I9" s="183"/>
      <c r="J9" s="109"/>
      <c r="K9" s="109"/>
      <c r="L9" s="111"/>
      <c r="M9" s="109"/>
      <c r="N9" s="109"/>
      <c r="O9" s="111"/>
      <c r="P9" s="190"/>
      <c r="Q9" s="109"/>
      <c r="R9" s="109"/>
      <c r="S9" s="111"/>
      <c r="T9" s="109"/>
      <c r="U9" s="109"/>
      <c r="V9" s="109"/>
      <c r="W9" s="109"/>
      <c r="X9" s="109"/>
      <c r="Y9" s="111"/>
      <c r="Z9" s="190"/>
      <c r="AA9" s="109"/>
      <c r="AB9" s="109"/>
      <c r="AC9" s="111"/>
      <c r="AD9" s="109"/>
      <c r="AE9" s="109"/>
      <c r="AF9" s="111"/>
      <c r="AG9" s="109"/>
      <c r="AH9" s="109"/>
      <c r="AI9" s="111"/>
      <c r="AJ9" s="109"/>
      <c r="AK9" s="109"/>
      <c r="AL9" s="111"/>
      <c r="AM9" s="109"/>
      <c r="AN9" s="109"/>
      <c r="AO9" s="111"/>
    </row>
    <row r="10" spans="1:41" ht="19.5" customHeight="1">
      <c r="A10" s="143" t="s">
        <v>246</v>
      </c>
      <c r="B10" s="143" t="s">
        <v>250</v>
      </c>
      <c r="C10" s="107" t="s">
        <v>85</v>
      </c>
      <c r="D10" s="143" t="s">
        <v>251</v>
      </c>
      <c r="E10" s="109">
        <f t="shared" si="0"/>
        <v>552770</v>
      </c>
      <c r="F10" s="109">
        <f t="shared" si="1"/>
        <v>552770</v>
      </c>
      <c r="G10" s="181">
        <v>552770</v>
      </c>
      <c r="H10" s="181">
        <v>552770</v>
      </c>
      <c r="I10" s="183"/>
      <c r="J10" s="109"/>
      <c r="K10" s="109"/>
      <c r="L10" s="111"/>
      <c r="M10" s="109"/>
      <c r="N10" s="109"/>
      <c r="O10" s="111"/>
      <c r="P10" s="190"/>
      <c r="Q10" s="109"/>
      <c r="R10" s="109"/>
      <c r="S10" s="111"/>
      <c r="T10" s="109"/>
      <c r="U10" s="109"/>
      <c r="V10" s="109"/>
      <c r="W10" s="109"/>
      <c r="X10" s="109"/>
      <c r="Y10" s="111"/>
      <c r="Z10" s="190"/>
      <c r="AA10" s="109"/>
      <c r="AB10" s="109"/>
      <c r="AC10" s="111"/>
      <c r="AD10" s="109"/>
      <c r="AE10" s="109"/>
      <c r="AF10" s="111"/>
      <c r="AG10" s="109"/>
      <c r="AH10" s="109"/>
      <c r="AI10" s="111"/>
      <c r="AJ10" s="109"/>
      <c r="AK10" s="109"/>
      <c r="AL10" s="111"/>
      <c r="AM10" s="109"/>
      <c r="AN10" s="109"/>
      <c r="AO10" s="111"/>
    </row>
    <row r="11" spans="1:41" ht="19.5" customHeight="1">
      <c r="A11" s="143" t="s">
        <v>246</v>
      </c>
      <c r="B11" s="143" t="s">
        <v>252</v>
      </c>
      <c r="C11" s="107" t="s">
        <v>85</v>
      </c>
      <c r="D11" s="143" t="s">
        <v>253</v>
      </c>
      <c r="E11" s="109">
        <f t="shared" si="0"/>
        <v>123395</v>
      </c>
      <c r="F11" s="109">
        <f t="shared" si="1"/>
        <v>123395</v>
      </c>
      <c r="G11" s="180">
        <v>123395</v>
      </c>
      <c r="H11" s="180">
        <v>123395</v>
      </c>
      <c r="I11" s="183"/>
      <c r="J11" s="109"/>
      <c r="K11" s="109"/>
      <c r="L11" s="111"/>
      <c r="M11" s="109"/>
      <c r="N11" s="109"/>
      <c r="O11" s="111"/>
      <c r="P11" s="190"/>
      <c r="Q11" s="109"/>
      <c r="R11" s="109"/>
      <c r="S11" s="111"/>
      <c r="T11" s="109"/>
      <c r="U11" s="109"/>
      <c r="V11" s="109"/>
      <c r="W11" s="109"/>
      <c r="X11" s="109"/>
      <c r="Y11" s="111"/>
      <c r="Z11" s="190"/>
      <c r="AA11" s="109"/>
      <c r="AB11" s="109"/>
      <c r="AC11" s="111"/>
      <c r="AD11" s="109"/>
      <c r="AE11" s="109"/>
      <c r="AF11" s="111"/>
      <c r="AG11" s="109"/>
      <c r="AH11" s="109"/>
      <c r="AI11" s="111"/>
      <c r="AJ11" s="109"/>
      <c r="AK11" s="109"/>
      <c r="AL11" s="111"/>
      <c r="AM11" s="109"/>
      <c r="AN11" s="109"/>
      <c r="AO11" s="111"/>
    </row>
    <row r="12" spans="1:41" ht="19.5" customHeight="1">
      <c r="A12" s="143" t="s">
        <v>246</v>
      </c>
      <c r="B12" s="143" t="s">
        <v>254</v>
      </c>
      <c r="C12" s="107" t="s">
        <v>85</v>
      </c>
      <c r="D12" s="143" t="s">
        <v>255</v>
      </c>
      <c r="E12" s="109">
        <f t="shared" si="0"/>
        <v>440000</v>
      </c>
      <c r="F12" s="109">
        <f t="shared" si="1"/>
        <v>440000</v>
      </c>
      <c r="G12" s="180">
        <v>440000</v>
      </c>
      <c r="H12" s="180">
        <v>440000</v>
      </c>
      <c r="I12" s="183"/>
      <c r="J12" s="109"/>
      <c r="K12" s="109"/>
      <c r="L12" s="111"/>
      <c r="M12" s="109"/>
      <c r="N12" s="109"/>
      <c r="O12" s="111"/>
      <c r="P12" s="190"/>
      <c r="Q12" s="109"/>
      <c r="R12" s="109"/>
      <c r="S12" s="111"/>
      <c r="T12" s="109"/>
      <c r="U12" s="109"/>
      <c r="V12" s="109"/>
      <c r="W12" s="109"/>
      <c r="X12" s="109"/>
      <c r="Y12" s="111"/>
      <c r="Z12" s="190"/>
      <c r="AA12" s="109"/>
      <c r="AB12" s="109"/>
      <c r="AC12" s="111"/>
      <c r="AD12" s="109"/>
      <c r="AE12" s="109"/>
      <c r="AF12" s="111"/>
      <c r="AG12" s="109"/>
      <c r="AH12" s="109"/>
      <c r="AI12" s="111"/>
      <c r="AJ12" s="109"/>
      <c r="AK12" s="109"/>
      <c r="AL12" s="111"/>
      <c r="AM12" s="109"/>
      <c r="AN12" s="109"/>
      <c r="AO12" s="111"/>
    </row>
    <row r="13" spans="1:41" s="97" customFormat="1" ht="19.5" customHeight="1">
      <c r="A13" s="143" t="s">
        <v>256</v>
      </c>
      <c r="B13" s="143"/>
      <c r="C13" s="107" t="s">
        <v>85</v>
      </c>
      <c r="D13" s="143" t="s">
        <v>257</v>
      </c>
      <c r="E13" s="109">
        <f t="shared" si="0"/>
        <v>1300543</v>
      </c>
      <c r="F13" s="109">
        <f t="shared" si="1"/>
        <v>1300543</v>
      </c>
      <c r="G13" s="179">
        <f>H13+I13</f>
        <v>1300543</v>
      </c>
      <c r="H13" s="180">
        <f>SUM(H14:H19)</f>
        <v>1149543</v>
      </c>
      <c r="I13" s="180">
        <v>151000</v>
      </c>
      <c r="J13" s="109"/>
      <c r="K13" s="109"/>
      <c r="L13" s="111"/>
      <c r="M13" s="109"/>
      <c r="N13" s="109"/>
      <c r="O13" s="111"/>
      <c r="P13" s="190"/>
      <c r="Q13" s="109"/>
      <c r="R13" s="109"/>
      <c r="S13" s="111"/>
      <c r="T13" s="109"/>
      <c r="U13" s="109"/>
      <c r="V13" s="109"/>
      <c r="W13" s="109"/>
      <c r="X13" s="109"/>
      <c r="Y13" s="111"/>
      <c r="Z13" s="190"/>
      <c r="AA13" s="109"/>
      <c r="AB13" s="109"/>
      <c r="AC13" s="111"/>
      <c r="AD13" s="109"/>
      <c r="AE13" s="109"/>
      <c r="AF13" s="111"/>
      <c r="AG13" s="109"/>
      <c r="AH13" s="109"/>
      <c r="AI13" s="111"/>
      <c r="AJ13" s="109"/>
      <c r="AK13" s="109"/>
      <c r="AL13" s="111"/>
      <c r="AM13" s="109"/>
      <c r="AN13" s="109"/>
      <c r="AO13" s="111"/>
    </row>
    <row r="14" spans="1:41" ht="19.5" customHeight="1">
      <c r="A14" s="143" t="s">
        <v>256</v>
      </c>
      <c r="B14" s="143" t="s">
        <v>248</v>
      </c>
      <c r="C14" s="107" t="s">
        <v>85</v>
      </c>
      <c r="D14" s="143" t="s">
        <v>258</v>
      </c>
      <c r="E14" s="109">
        <f t="shared" si="0"/>
        <v>1004070</v>
      </c>
      <c r="F14" s="109">
        <f t="shared" si="1"/>
        <v>1004070</v>
      </c>
      <c r="G14" s="179">
        <v>1004070</v>
      </c>
      <c r="H14" s="180">
        <f>G14-I14</f>
        <v>953070</v>
      </c>
      <c r="I14" s="183">
        <v>51000</v>
      </c>
      <c r="J14" s="109"/>
      <c r="K14" s="109"/>
      <c r="L14" s="111"/>
      <c r="M14" s="109"/>
      <c r="N14" s="109"/>
      <c r="O14" s="111"/>
      <c r="P14" s="190"/>
      <c r="Q14" s="109"/>
      <c r="R14" s="109"/>
      <c r="S14" s="111"/>
      <c r="T14" s="109"/>
      <c r="U14" s="109"/>
      <c r="V14" s="109"/>
      <c r="W14" s="109"/>
      <c r="X14" s="109"/>
      <c r="Y14" s="111"/>
      <c r="Z14" s="190"/>
      <c r="AA14" s="109"/>
      <c r="AB14" s="109"/>
      <c r="AC14" s="111"/>
      <c r="AD14" s="109"/>
      <c r="AE14" s="109"/>
      <c r="AF14" s="111"/>
      <c r="AG14" s="109"/>
      <c r="AH14" s="109"/>
      <c r="AI14" s="111"/>
      <c r="AJ14" s="109"/>
      <c r="AK14" s="109"/>
      <c r="AL14" s="111"/>
      <c r="AM14" s="109"/>
      <c r="AN14" s="109"/>
      <c r="AO14" s="111"/>
    </row>
    <row r="15" spans="1:41" ht="19.5" customHeight="1">
      <c r="A15" s="143" t="s">
        <v>256</v>
      </c>
      <c r="B15" s="143" t="s">
        <v>250</v>
      </c>
      <c r="C15" s="107" t="s">
        <v>85</v>
      </c>
      <c r="D15" s="143" t="s">
        <v>259</v>
      </c>
      <c r="E15" s="109">
        <f t="shared" si="0"/>
        <v>42310</v>
      </c>
      <c r="F15" s="109">
        <f t="shared" si="1"/>
        <v>42310</v>
      </c>
      <c r="G15" s="181">
        <v>42310</v>
      </c>
      <c r="H15" s="181">
        <v>42310</v>
      </c>
      <c r="I15" s="183"/>
      <c r="J15" s="109"/>
      <c r="K15" s="109"/>
      <c r="L15" s="111"/>
      <c r="M15" s="109"/>
      <c r="N15" s="109"/>
      <c r="O15" s="111"/>
      <c r="P15" s="190"/>
      <c r="Q15" s="109"/>
      <c r="R15" s="109"/>
      <c r="S15" s="111"/>
      <c r="T15" s="109"/>
      <c r="U15" s="109"/>
      <c r="V15" s="109"/>
      <c r="W15" s="109"/>
      <c r="X15" s="109"/>
      <c r="Y15" s="111"/>
      <c r="Z15" s="190"/>
      <c r="AA15" s="109"/>
      <c r="AB15" s="109"/>
      <c r="AC15" s="111"/>
      <c r="AD15" s="109"/>
      <c r="AE15" s="109"/>
      <c r="AF15" s="111"/>
      <c r="AG15" s="109"/>
      <c r="AH15" s="109"/>
      <c r="AI15" s="111"/>
      <c r="AJ15" s="109"/>
      <c r="AK15" s="109"/>
      <c r="AL15" s="111"/>
      <c r="AM15" s="109"/>
      <c r="AN15" s="109"/>
      <c r="AO15" s="111"/>
    </row>
    <row r="16" spans="1:41" ht="19.5" customHeight="1">
      <c r="A16" s="143" t="s">
        <v>256</v>
      </c>
      <c r="B16" s="143" t="s">
        <v>252</v>
      </c>
      <c r="C16" s="107" t="s">
        <v>85</v>
      </c>
      <c r="D16" s="143" t="s">
        <v>260</v>
      </c>
      <c r="E16" s="109">
        <f t="shared" si="0"/>
        <v>10240</v>
      </c>
      <c r="F16" s="109">
        <f t="shared" si="1"/>
        <v>10240</v>
      </c>
      <c r="G16" s="181">
        <v>10240</v>
      </c>
      <c r="H16" s="181">
        <v>10240</v>
      </c>
      <c r="I16" s="183"/>
      <c r="J16" s="109"/>
      <c r="K16" s="109"/>
      <c r="L16" s="111"/>
      <c r="M16" s="109"/>
      <c r="N16" s="109"/>
      <c r="O16" s="111"/>
      <c r="P16" s="190"/>
      <c r="Q16" s="109"/>
      <c r="R16" s="109"/>
      <c r="S16" s="111"/>
      <c r="T16" s="109"/>
      <c r="U16" s="109"/>
      <c r="V16" s="109"/>
      <c r="W16" s="109"/>
      <c r="X16" s="109"/>
      <c r="Y16" s="111"/>
      <c r="Z16" s="190"/>
      <c r="AA16" s="109"/>
      <c r="AB16" s="109"/>
      <c r="AC16" s="111"/>
      <c r="AD16" s="109"/>
      <c r="AE16" s="109"/>
      <c r="AF16" s="111"/>
      <c r="AG16" s="109"/>
      <c r="AH16" s="109"/>
      <c r="AI16" s="111"/>
      <c r="AJ16" s="109"/>
      <c r="AK16" s="109"/>
      <c r="AL16" s="111"/>
      <c r="AM16" s="109"/>
      <c r="AN16" s="109"/>
      <c r="AO16" s="111"/>
    </row>
    <row r="17" spans="1:41" ht="19.5" customHeight="1">
      <c r="A17" s="143" t="s">
        <v>256</v>
      </c>
      <c r="B17" s="143" t="s">
        <v>261</v>
      </c>
      <c r="C17" s="107" t="s">
        <v>85</v>
      </c>
      <c r="D17" s="182" t="s">
        <v>262</v>
      </c>
      <c r="E17" s="109">
        <f t="shared" si="0"/>
        <v>100000</v>
      </c>
      <c r="F17" s="109">
        <f t="shared" si="1"/>
        <v>100000</v>
      </c>
      <c r="G17" s="183">
        <v>100000</v>
      </c>
      <c r="H17" s="181"/>
      <c r="I17" s="183">
        <v>100000</v>
      </c>
      <c r="J17" s="109"/>
      <c r="K17" s="109"/>
      <c r="L17" s="111"/>
      <c r="M17" s="109"/>
      <c r="N17" s="109"/>
      <c r="O17" s="111"/>
      <c r="P17" s="190"/>
      <c r="Q17" s="109"/>
      <c r="R17" s="109"/>
      <c r="S17" s="111"/>
      <c r="T17" s="109"/>
      <c r="U17" s="109"/>
      <c r="V17" s="109"/>
      <c r="W17" s="109"/>
      <c r="X17" s="109"/>
      <c r="Y17" s="111"/>
      <c r="Z17" s="190"/>
      <c r="AA17" s="109"/>
      <c r="AB17" s="109"/>
      <c r="AC17" s="111"/>
      <c r="AD17" s="109"/>
      <c r="AE17" s="109"/>
      <c r="AF17" s="111"/>
      <c r="AG17" s="109"/>
      <c r="AH17" s="109"/>
      <c r="AI17" s="111"/>
      <c r="AJ17" s="109"/>
      <c r="AK17" s="109"/>
      <c r="AL17" s="111"/>
      <c r="AM17" s="109"/>
      <c r="AN17" s="109"/>
      <c r="AO17" s="111"/>
    </row>
    <row r="18" spans="1:41" ht="19.5" customHeight="1">
      <c r="A18" s="143" t="s">
        <v>256</v>
      </c>
      <c r="B18" s="143" t="s">
        <v>263</v>
      </c>
      <c r="C18" s="107" t="s">
        <v>85</v>
      </c>
      <c r="D18" s="182" t="s">
        <v>264</v>
      </c>
      <c r="E18" s="109">
        <f t="shared" si="0"/>
        <v>57190</v>
      </c>
      <c r="F18" s="109">
        <f t="shared" si="1"/>
        <v>57190</v>
      </c>
      <c r="G18" s="181">
        <v>57190</v>
      </c>
      <c r="H18" s="181">
        <v>57190</v>
      </c>
      <c r="I18" s="183"/>
      <c r="J18" s="109"/>
      <c r="K18" s="109"/>
      <c r="L18" s="111"/>
      <c r="M18" s="109"/>
      <c r="N18" s="109"/>
      <c r="O18" s="111"/>
      <c r="P18" s="190"/>
      <c r="Q18" s="109"/>
      <c r="R18" s="109"/>
      <c r="S18" s="111"/>
      <c r="T18" s="109"/>
      <c r="U18" s="109"/>
      <c r="V18" s="109"/>
      <c r="W18" s="109"/>
      <c r="X18" s="109"/>
      <c r="Y18" s="111"/>
      <c r="Z18" s="190"/>
      <c r="AA18" s="109"/>
      <c r="AB18" s="109"/>
      <c r="AC18" s="111"/>
      <c r="AD18" s="109"/>
      <c r="AE18" s="109"/>
      <c r="AF18" s="111"/>
      <c r="AG18" s="109"/>
      <c r="AH18" s="109"/>
      <c r="AI18" s="111"/>
      <c r="AJ18" s="109"/>
      <c r="AK18" s="109"/>
      <c r="AL18" s="111"/>
      <c r="AM18" s="109"/>
      <c r="AN18" s="109"/>
      <c r="AO18" s="111"/>
    </row>
    <row r="19" spans="1:41" ht="19.5" customHeight="1">
      <c r="A19" s="143" t="s">
        <v>256</v>
      </c>
      <c r="B19" s="143" t="s">
        <v>254</v>
      </c>
      <c r="C19" s="107" t="s">
        <v>85</v>
      </c>
      <c r="D19" s="143" t="s">
        <v>265</v>
      </c>
      <c r="E19" s="109">
        <f t="shared" si="0"/>
        <v>86733</v>
      </c>
      <c r="F19" s="109">
        <f t="shared" si="1"/>
        <v>86733</v>
      </c>
      <c r="G19" s="181">
        <v>86733</v>
      </c>
      <c r="H19" s="181">
        <v>86733</v>
      </c>
      <c r="I19" s="183"/>
      <c r="J19" s="109"/>
      <c r="K19" s="109"/>
      <c r="L19" s="111"/>
      <c r="M19" s="109"/>
      <c r="N19" s="109"/>
      <c r="O19" s="111"/>
      <c r="P19" s="190"/>
      <c r="Q19" s="109"/>
      <c r="R19" s="109"/>
      <c r="S19" s="111"/>
      <c r="T19" s="109"/>
      <c r="U19" s="109"/>
      <c r="V19" s="109"/>
      <c r="W19" s="109"/>
      <c r="X19" s="109"/>
      <c r="Y19" s="111"/>
      <c r="Z19" s="190"/>
      <c r="AA19" s="109"/>
      <c r="AB19" s="109"/>
      <c r="AC19" s="111"/>
      <c r="AD19" s="109"/>
      <c r="AE19" s="109"/>
      <c r="AF19" s="111"/>
      <c r="AG19" s="109"/>
      <c r="AH19" s="109"/>
      <c r="AI19" s="111"/>
      <c r="AJ19" s="109"/>
      <c r="AK19" s="109"/>
      <c r="AL19" s="111"/>
      <c r="AM19" s="109"/>
      <c r="AN19" s="109"/>
      <c r="AO19" s="111"/>
    </row>
    <row r="20" spans="1:41" s="97" customFormat="1" ht="19.5" customHeight="1">
      <c r="A20" s="143" t="s">
        <v>266</v>
      </c>
      <c r="B20" s="143"/>
      <c r="C20" s="107" t="s">
        <v>85</v>
      </c>
      <c r="D20" s="143" t="s">
        <v>267</v>
      </c>
      <c r="E20" s="109">
        <f t="shared" si="0"/>
        <v>1000000</v>
      </c>
      <c r="F20" s="109">
        <f t="shared" si="1"/>
        <v>1000000</v>
      </c>
      <c r="G20" s="179">
        <f>H20+I20</f>
        <v>1000000</v>
      </c>
      <c r="H20" s="180"/>
      <c r="I20" s="183">
        <v>1000000</v>
      </c>
      <c r="J20" s="109"/>
      <c r="K20" s="109"/>
      <c r="L20" s="111"/>
      <c r="M20" s="109"/>
      <c r="N20" s="109"/>
      <c r="O20" s="111"/>
      <c r="P20" s="190"/>
      <c r="Q20" s="109"/>
      <c r="R20" s="109"/>
      <c r="S20" s="111"/>
      <c r="T20" s="109"/>
      <c r="U20" s="109"/>
      <c r="V20" s="109"/>
      <c r="W20" s="109"/>
      <c r="X20" s="109"/>
      <c r="Y20" s="111"/>
      <c r="Z20" s="190"/>
      <c r="AA20" s="109"/>
      <c r="AB20" s="109"/>
      <c r="AC20" s="111"/>
      <c r="AD20" s="109"/>
      <c r="AE20" s="109"/>
      <c r="AF20" s="111"/>
      <c r="AG20" s="109"/>
      <c r="AH20" s="109"/>
      <c r="AI20" s="111"/>
      <c r="AJ20" s="109"/>
      <c r="AK20" s="109"/>
      <c r="AL20" s="111"/>
      <c r="AM20" s="109"/>
      <c r="AN20" s="109"/>
      <c r="AO20" s="111"/>
    </row>
    <row r="21" spans="1:41" ht="19.5" customHeight="1">
      <c r="A21" s="143" t="s">
        <v>266</v>
      </c>
      <c r="B21" s="143" t="s">
        <v>250</v>
      </c>
      <c r="C21" s="107" t="s">
        <v>85</v>
      </c>
      <c r="D21" s="182" t="s">
        <v>268</v>
      </c>
      <c r="E21" s="109">
        <f t="shared" si="0"/>
        <v>1000000</v>
      </c>
      <c r="F21" s="109">
        <f t="shared" si="1"/>
        <v>1000000</v>
      </c>
      <c r="G21" s="179">
        <f>H21+I21</f>
        <v>1000000</v>
      </c>
      <c r="H21" s="180"/>
      <c r="I21" s="180">
        <v>1000000</v>
      </c>
      <c r="J21" s="109"/>
      <c r="K21" s="109"/>
      <c r="L21" s="111"/>
      <c r="M21" s="109"/>
      <c r="N21" s="109"/>
      <c r="O21" s="111"/>
      <c r="P21" s="190"/>
      <c r="Q21" s="109"/>
      <c r="R21" s="109"/>
      <c r="S21" s="111"/>
      <c r="T21" s="109"/>
      <c r="U21" s="109"/>
      <c r="V21" s="109"/>
      <c r="W21" s="109"/>
      <c r="X21" s="109"/>
      <c r="Y21" s="111"/>
      <c r="Z21" s="190"/>
      <c r="AA21" s="109"/>
      <c r="AB21" s="109"/>
      <c r="AC21" s="111"/>
      <c r="AD21" s="109"/>
      <c r="AE21" s="109"/>
      <c r="AF21" s="111"/>
      <c r="AG21" s="109"/>
      <c r="AH21" s="109"/>
      <c r="AI21" s="111"/>
      <c r="AJ21" s="109"/>
      <c r="AK21" s="109"/>
      <c r="AL21" s="111"/>
      <c r="AM21" s="109"/>
      <c r="AN21" s="109"/>
      <c r="AO21" s="111"/>
    </row>
    <row r="22" spans="1:41" s="97" customFormat="1" ht="19.5" customHeight="1">
      <c r="A22" s="143" t="s">
        <v>269</v>
      </c>
      <c r="B22" s="143"/>
      <c r="C22" s="107" t="s">
        <v>85</v>
      </c>
      <c r="D22" s="143" t="s">
        <v>270</v>
      </c>
      <c r="E22" s="109">
        <f t="shared" si="0"/>
        <v>1127592</v>
      </c>
      <c r="F22" s="109">
        <f t="shared" si="1"/>
        <v>1127592</v>
      </c>
      <c r="G22" s="179">
        <f>H22+I22</f>
        <v>1127592</v>
      </c>
      <c r="H22" s="180">
        <v>1112392</v>
      </c>
      <c r="I22" s="180">
        <v>15200</v>
      </c>
      <c r="J22" s="109"/>
      <c r="K22" s="109"/>
      <c r="L22" s="111"/>
      <c r="M22" s="109"/>
      <c r="N22" s="109"/>
      <c r="O22" s="111"/>
      <c r="P22" s="190"/>
      <c r="Q22" s="109"/>
      <c r="R22" s="109"/>
      <c r="S22" s="111"/>
      <c r="T22" s="109"/>
      <c r="U22" s="109"/>
      <c r="V22" s="109"/>
      <c r="W22" s="109"/>
      <c r="X22" s="109"/>
      <c r="Y22" s="111"/>
      <c r="Z22" s="190"/>
      <c r="AA22" s="109"/>
      <c r="AB22" s="109"/>
      <c r="AC22" s="111"/>
      <c r="AD22" s="109"/>
      <c r="AE22" s="109"/>
      <c r="AF22" s="111"/>
      <c r="AG22" s="109"/>
      <c r="AH22" s="109"/>
      <c r="AI22" s="111"/>
      <c r="AJ22" s="109"/>
      <c r="AK22" s="109"/>
      <c r="AL22" s="111"/>
      <c r="AM22" s="109"/>
      <c r="AN22" s="109"/>
      <c r="AO22" s="111"/>
    </row>
    <row r="23" spans="1:41" ht="19.5" customHeight="1">
      <c r="A23" s="143" t="s">
        <v>269</v>
      </c>
      <c r="B23" s="143" t="s">
        <v>248</v>
      </c>
      <c r="C23" s="107" t="s">
        <v>85</v>
      </c>
      <c r="D23" s="143" t="s">
        <v>271</v>
      </c>
      <c r="E23" s="109">
        <f t="shared" si="0"/>
        <v>1119592</v>
      </c>
      <c r="F23" s="109">
        <f t="shared" si="1"/>
        <v>1119592</v>
      </c>
      <c r="G23" s="179">
        <f>H23+I23</f>
        <v>1119592</v>
      </c>
      <c r="H23" s="180">
        <v>1112392</v>
      </c>
      <c r="I23" s="183">
        <v>7200</v>
      </c>
      <c r="J23" s="109"/>
      <c r="K23" s="109"/>
      <c r="L23" s="111"/>
      <c r="M23" s="109"/>
      <c r="N23" s="109"/>
      <c r="O23" s="111"/>
      <c r="P23" s="190"/>
      <c r="Q23" s="109"/>
      <c r="R23" s="109"/>
      <c r="S23" s="111"/>
      <c r="T23" s="109"/>
      <c r="U23" s="109"/>
      <c r="V23" s="109"/>
      <c r="W23" s="109"/>
      <c r="X23" s="109"/>
      <c r="Y23" s="111"/>
      <c r="Z23" s="190"/>
      <c r="AA23" s="109"/>
      <c r="AB23" s="109"/>
      <c r="AC23" s="111"/>
      <c r="AD23" s="109"/>
      <c r="AE23" s="109"/>
      <c r="AF23" s="111"/>
      <c r="AG23" s="109"/>
      <c r="AH23" s="109"/>
      <c r="AI23" s="111"/>
      <c r="AJ23" s="109"/>
      <c r="AK23" s="109"/>
      <c r="AL23" s="111"/>
      <c r="AM23" s="109"/>
      <c r="AN23" s="109"/>
      <c r="AO23" s="111"/>
    </row>
    <row r="24" spans="1:41" ht="19.5" customHeight="1">
      <c r="A24" s="143" t="s">
        <v>269</v>
      </c>
      <c r="B24" s="143" t="s">
        <v>252</v>
      </c>
      <c r="C24" s="107" t="s">
        <v>85</v>
      </c>
      <c r="D24" s="184" t="s">
        <v>272</v>
      </c>
      <c r="E24" s="109">
        <f t="shared" si="0"/>
        <v>8000</v>
      </c>
      <c r="F24" s="109">
        <f t="shared" si="1"/>
        <v>8000</v>
      </c>
      <c r="G24" s="179">
        <f>H24+I24</f>
        <v>8000</v>
      </c>
      <c r="H24" s="180"/>
      <c r="I24" s="183">
        <v>8000</v>
      </c>
      <c r="J24" s="109"/>
      <c r="K24" s="109"/>
      <c r="L24" s="111"/>
      <c r="M24" s="109"/>
      <c r="N24" s="109"/>
      <c r="O24" s="111"/>
      <c r="P24" s="190"/>
      <c r="Q24" s="109"/>
      <c r="R24" s="109"/>
      <c r="S24" s="111"/>
      <c r="T24" s="109"/>
      <c r="U24" s="109"/>
      <c r="V24" s="109"/>
      <c r="W24" s="109"/>
      <c r="X24" s="109"/>
      <c r="Y24" s="111"/>
      <c r="Z24" s="190"/>
      <c r="AA24" s="109"/>
      <c r="AB24" s="109"/>
      <c r="AC24" s="111"/>
      <c r="AD24" s="109"/>
      <c r="AE24" s="109"/>
      <c r="AF24" s="111"/>
      <c r="AG24" s="109"/>
      <c r="AH24" s="109"/>
      <c r="AI24" s="111"/>
      <c r="AJ24" s="109"/>
      <c r="AK24" s="109"/>
      <c r="AL24" s="111"/>
      <c r="AM24" s="109"/>
      <c r="AN24" s="109"/>
      <c r="AO24" s="111"/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86"/>
  <sheetViews>
    <sheetView showGridLines="0" showZeros="0" workbookViewId="0" topLeftCell="A1">
      <pane ySplit="6" topLeftCell="A16" activePane="bottomLeft" state="frozen"/>
      <selection pane="bottomLeft" activeCell="D21" sqref="D21"/>
    </sheetView>
  </sheetViews>
  <sheetFormatPr defaultColWidth="9.33203125" defaultRowHeight="11.25"/>
  <cols>
    <col min="1" max="1" width="4.83203125" style="112" customWidth="1"/>
    <col min="2" max="3" width="3.66015625" style="112" customWidth="1"/>
    <col min="4" max="4" width="31.5" style="113" customWidth="1"/>
    <col min="5" max="5" width="15" style="97" customWidth="1"/>
    <col min="6" max="6" width="14.66015625" style="97" customWidth="1"/>
    <col min="7" max="15" width="11.83203125" style="97" customWidth="1"/>
    <col min="16" max="19" width="9.16015625" style="97" customWidth="1"/>
    <col min="20" max="20" width="12.16015625" style="97" customWidth="1"/>
    <col min="21" max="47" width="9.16015625" style="97" customWidth="1"/>
    <col min="48" max="48" width="11.33203125" style="97" customWidth="1"/>
    <col min="49" max="52" width="9.16015625" style="97" customWidth="1"/>
    <col min="53" max="53" width="10.5" style="97" customWidth="1"/>
    <col min="54" max="64" width="9.16015625" style="97" customWidth="1"/>
    <col min="65" max="65" width="10.5" style="97" customWidth="1"/>
    <col min="66" max="67" width="9.16015625" style="97" customWidth="1"/>
    <col min="68" max="68" width="10.66015625" style="97" customWidth="1"/>
    <col min="69" max="69" width="10.83203125" style="97" customWidth="1"/>
    <col min="70" max="113" width="9.16015625" style="97" customWidth="1"/>
    <col min="114" max="16384" width="9.33203125" style="97" customWidth="1"/>
  </cols>
  <sheetData>
    <row r="1" spans="1:113" ht="19.5" customHeight="1">
      <c r="A1" s="114"/>
      <c r="B1" s="114"/>
      <c r="C1" s="114"/>
      <c r="D1" s="115"/>
      <c r="DI1" s="155" t="s">
        <v>273</v>
      </c>
    </row>
    <row r="2" spans="1:113" ht="19.5" customHeight="1">
      <c r="A2" s="116" t="s">
        <v>274</v>
      </c>
      <c r="B2" s="116"/>
      <c r="C2" s="116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</row>
    <row r="3" spans="1:113" ht="19.5" customHeight="1">
      <c r="A3" s="119" t="s">
        <v>59</v>
      </c>
      <c r="B3" s="119"/>
      <c r="C3" s="119" t="s">
        <v>60</v>
      </c>
      <c r="D3" s="120"/>
      <c r="F3" s="121"/>
      <c r="DI3" s="156" t="s">
        <v>7</v>
      </c>
    </row>
    <row r="4" spans="1:113" ht="19.5" customHeight="1">
      <c r="A4" s="122" t="s">
        <v>61</v>
      </c>
      <c r="B4" s="123"/>
      <c r="C4" s="123"/>
      <c r="D4" s="124"/>
      <c r="E4" s="125" t="s">
        <v>62</v>
      </c>
      <c r="F4" s="126" t="s">
        <v>275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46"/>
      <c r="T4" s="126" t="s">
        <v>276</v>
      </c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46"/>
      <c r="AV4" s="126" t="s">
        <v>277</v>
      </c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46"/>
      <c r="BH4" s="126" t="s">
        <v>278</v>
      </c>
      <c r="BI4" s="127"/>
      <c r="BJ4" s="127"/>
      <c r="BK4" s="127"/>
      <c r="BL4" s="146"/>
      <c r="BM4" s="126" t="s">
        <v>279</v>
      </c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46"/>
      <c r="BZ4" s="126" t="s">
        <v>280</v>
      </c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46"/>
      <c r="CR4" s="152" t="s">
        <v>281</v>
      </c>
      <c r="CS4" s="153"/>
      <c r="CT4" s="154"/>
      <c r="CU4" s="152" t="s">
        <v>282</v>
      </c>
      <c r="CV4" s="153"/>
      <c r="CW4" s="153"/>
      <c r="CX4" s="153"/>
      <c r="CY4" s="153"/>
      <c r="CZ4" s="154"/>
      <c r="DA4" s="152" t="s">
        <v>283</v>
      </c>
      <c r="DB4" s="153"/>
      <c r="DC4" s="154"/>
      <c r="DD4" s="126" t="s">
        <v>284</v>
      </c>
      <c r="DE4" s="127"/>
      <c r="DF4" s="127"/>
      <c r="DG4" s="127"/>
      <c r="DH4" s="127"/>
      <c r="DI4" s="146"/>
    </row>
    <row r="5" spans="1:113" ht="19.5" customHeight="1">
      <c r="A5" s="128" t="s">
        <v>72</v>
      </c>
      <c r="B5" s="129"/>
      <c r="C5" s="130"/>
      <c r="D5" s="125" t="s">
        <v>285</v>
      </c>
      <c r="E5" s="131"/>
      <c r="F5" s="132" t="s">
        <v>77</v>
      </c>
      <c r="G5" s="132" t="s">
        <v>286</v>
      </c>
      <c r="H5" s="132" t="s">
        <v>287</v>
      </c>
      <c r="I5" s="132" t="s">
        <v>288</v>
      </c>
      <c r="J5" s="132" t="s">
        <v>289</v>
      </c>
      <c r="K5" s="132" t="s">
        <v>290</v>
      </c>
      <c r="L5" s="132" t="s">
        <v>291</v>
      </c>
      <c r="M5" s="132" t="s">
        <v>292</v>
      </c>
      <c r="N5" s="132" t="s">
        <v>293</v>
      </c>
      <c r="O5" s="132" t="s">
        <v>294</v>
      </c>
      <c r="P5" s="132" t="s">
        <v>295</v>
      </c>
      <c r="Q5" s="132" t="s">
        <v>253</v>
      </c>
      <c r="R5" s="132" t="s">
        <v>296</v>
      </c>
      <c r="S5" s="132" t="s">
        <v>255</v>
      </c>
      <c r="T5" s="132" t="s">
        <v>77</v>
      </c>
      <c r="U5" s="132" t="s">
        <v>297</v>
      </c>
      <c r="V5" s="132" t="s">
        <v>298</v>
      </c>
      <c r="W5" s="132" t="s">
        <v>299</v>
      </c>
      <c r="X5" s="132" t="s">
        <v>300</v>
      </c>
      <c r="Y5" s="132" t="s">
        <v>301</v>
      </c>
      <c r="Z5" s="132" t="s">
        <v>302</v>
      </c>
      <c r="AA5" s="132" t="s">
        <v>303</v>
      </c>
      <c r="AB5" s="132" t="s">
        <v>304</v>
      </c>
      <c r="AC5" s="132" t="s">
        <v>305</v>
      </c>
      <c r="AD5" s="132" t="s">
        <v>306</v>
      </c>
      <c r="AE5" s="132" t="s">
        <v>307</v>
      </c>
      <c r="AF5" s="132" t="s">
        <v>308</v>
      </c>
      <c r="AG5" s="132" t="s">
        <v>309</v>
      </c>
      <c r="AH5" s="132" t="s">
        <v>259</v>
      </c>
      <c r="AI5" s="132" t="s">
        <v>260</v>
      </c>
      <c r="AJ5" s="132" t="s">
        <v>310</v>
      </c>
      <c r="AK5" s="132" t="s">
        <v>311</v>
      </c>
      <c r="AL5" s="132" t="s">
        <v>312</v>
      </c>
      <c r="AM5" s="132" t="s">
        <v>313</v>
      </c>
      <c r="AN5" s="132" t="s">
        <v>262</v>
      </c>
      <c r="AO5" s="132" t="s">
        <v>314</v>
      </c>
      <c r="AP5" s="132" t="s">
        <v>315</v>
      </c>
      <c r="AQ5" s="132" t="s">
        <v>316</v>
      </c>
      <c r="AR5" s="132" t="s">
        <v>317</v>
      </c>
      <c r="AS5" s="132" t="s">
        <v>318</v>
      </c>
      <c r="AT5" s="132" t="s">
        <v>319</v>
      </c>
      <c r="AU5" s="132" t="s">
        <v>265</v>
      </c>
      <c r="AV5" s="132" t="s">
        <v>77</v>
      </c>
      <c r="AW5" s="132" t="s">
        <v>320</v>
      </c>
      <c r="AX5" s="132" t="s">
        <v>321</v>
      </c>
      <c r="AY5" s="132" t="s">
        <v>322</v>
      </c>
      <c r="AZ5" s="132" t="s">
        <v>323</v>
      </c>
      <c r="BA5" s="132" t="s">
        <v>324</v>
      </c>
      <c r="BB5" s="132" t="s">
        <v>325</v>
      </c>
      <c r="BC5" s="132" t="s">
        <v>326</v>
      </c>
      <c r="BD5" s="132" t="s">
        <v>327</v>
      </c>
      <c r="BE5" s="132" t="s">
        <v>328</v>
      </c>
      <c r="BF5" s="132" t="s">
        <v>272</v>
      </c>
      <c r="BG5" s="149" t="s">
        <v>329</v>
      </c>
      <c r="BH5" s="149" t="s">
        <v>77</v>
      </c>
      <c r="BI5" s="149" t="s">
        <v>330</v>
      </c>
      <c r="BJ5" s="149" t="s">
        <v>331</v>
      </c>
      <c r="BK5" s="149" t="s">
        <v>332</v>
      </c>
      <c r="BL5" s="149" t="s">
        <v>333</v>
      </c>
      <c r="BM5" s="132" t="s">
        <v>77</v>
      </c>
      <c r="BN5" s="132" t="s">
        <v>334</v>
      </c>
      <c r="BO5" s="132" t="s">
        <v>335</v>
      </c>
      <c r="BP5" s="132" t="s">
        <v>336</v>
      </c>
      <c r="BQ5" s="132" t="s">
        <v>268</v>
      </c>
      <c r="BR5" s="132" t="s">
        <v>337</v>
      </c>
      <c r="BS5" s="132" t="s">
        <v>338</v>
      </c>
      <c r="BT5" s="132" t="s">
        <v>339</v>
      </c>
      <c r="BU5" s="132" t="s">
        <v>340</v>
      </c>
      <c r="BV5" s="132" t="s">
        <v>341</v>
      </c>
      <c r="BW5" s="150" t="s">
        <v>342</v>
      </c>
      <c r="BX5" s="150" t="s">
        <v>343</v>
      </c>
      <c r="BY5" s="132" t="s">
        <v>344</v>
      </c>
      <c r="BZ5" s="132" t="s">
        <v>77</v>
      </c>
      <c r="CA5" s="132" t="s">
        <v>334</v>
      </c>
      <c r="CB5" s="132" t="s">
        <v>335</v>
      </c>
      <c r="CC5" s="132" t="s">
        <v>336</v>
      </c>
      <c r="CD5" s="132" t="s">
        <v>268</v>
      </c>
      <c r="CE5" s="132" t="s">
        <v>337</v>
      </c>
      <c r="CF5" s="132" t="s">
        <v>338</v>
      </c>
      <c r="CG5" s="132" t="s">
        <v>339</v>
      </c>
      <c r="CH5" s="132" t="s">
        <v>345</v>
      </c>
      <c r="CI5" s="132" t="s">
        <v>346</v>
      </c>
      <c r="CJ5" s="132" t="s">
        <v>347</v>
      </c>
      <c r="CK5" s="132" t="s">
        <v>348</v>
      </c>
      <c r="CL5" s="132" t="s">
        <v>340</v>
      </c>
      <c r="CM5" s="132" t="s">
        <v>341</v>
      </c>
      <c r="CN5" s="132" t="s">
        <v>349</v>
      </c>
      <c r="CO5" s="150" t="s">
        <v>342</v>
      </c>
      <c r="CP5" s="150" t="s">
        <v>343</v>
      </c>
      <c r="CQ5" s="132" t="s">
        <v>350</v>
      </c>
      <c r="CR5" s="150" t="s">
        <v>77</v>
      </c>
      <c r="CS5" s="150" t="s">
        <v>351</v>
      </c>
      <c r="CT5" s="132" t="s">
        <v>352</v>
      </c>
      <c r="CU5" s="150" t="s">
        <v>77</v>
      </c>
      <c r="CV5" s="150" t="s">
        <v>351</v>
      </c>
      <c r="CW5" s="132" t="s">
        <v>353</v>
      </c>
      <c r="CX5" s="150" t="s">
        <v>354</v>
      </c>
      <c r="CY5" s="150" t="s">
        <v>355</v>
      </c>
      <c r="CZ5" s="149" t="s">
        <v>352</v>
      </c>
      <c r="DA5" s="150" t="s">
        <v>77</v>
      </c>
      <c r="DB5" s="150" t="s">
        <v>283</v>
      </c>
      <c r="DC5" s="150" t="s">
        <v>356</v>
      </c>
      <c r="DD5" s="132" t="s">
        <v>77</v>
      </c>
      <c r="DE5" s="132" t="s">
        <v>357</v>
      </c>
      <c r="DF5" s="132" t="s">
        <v>358</v>
      </c>
      <c r="DG5" s="132" t="s">
        <v>356</v>
      </c>
      <c r="DH5" s="132" t="s">
        <v>359</v>
      </c>
      <c r="DI5" s="132" t="s">
        <v>284</v>
      </c>
    </row>
    <row r="6" spans="1:113" ht="30.75" customHeight="1">
      <c r="A6" s="133" t="s">
        <v>82</v>
      </c>
      <c r="B6" s="133" t="s">
        <v>83</v>
      </c>
      <c r="C6" s="134" t="s">
        <v>84</v>
      </c>
      <c r="D6" s="135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5"/>
      <c r="BH6" s="135"/>
      <c r="BI6" s="135"/>
      <c r="BJ6" s="135"/>
      <c r="BK6" s="135"/>
      <c r="BL6" s="135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51"/>
      <c r="BX6" s="151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51"/>
      <c r="CP6" s="151"/>
      <c r="CQ6" s="136"/>
      <c r="CR6" s="151"/>
      <c r="CS6" s="151"/>
      <c r="CT6" s="136"/>
      <c r="CU6" s="151"/>
      <c r="CV6" s="151"/>
      <c r="CW6" s="136"/>
      <c r="CX6" s="151"/>
      <c r="CY6" s="151"/>
      <c r="CZ6" s="135"/>
      <c r="DA6" s="151"/>
      <c r="DB6" s="151"/>
      <c r="DC6" s="151"/>
      <c r="DD6" s="136"/>
      <c r="DE6" s="136"/>
      <c r="DF6" s="136"/>
      <c r="DG6" s="136"/>
      <c r="DH6" s="136"/>
      <c r="DI6" s="136"/>
    </row>
    <row r="7" spans="1:113" ht="19.5" customHeight="1">
      <c r="A7" s="137"/>
      <c r="B7" s="137"/>
      <c r="C7" s="138"/>
      <c r="D7" s="139" t="s">
        <v>360</v>
      </c>
      <c r="E7" s="140">
        <f>F7+T7+AV7+BM7</f>
        <v>6558329</v>
      </c>
      <c r="F7" s="140">
        <f>SUM(F8:F86)</f>
        <v>3122494</v>
      </c>
      <c r="G7" s="141">
        <f>SUM(G8:G86)</f>
        <v>1032661</v>
      </c>
      <c r="H7" s="141">
        <f aca="true" t="shared" si="0" ref="H7:AM7">SUM(H8:H86)</f>
        <v>720180</v>
      </c>
      <c r="I7" s="141">
        <f t="shared" si="0"/>
        <v>0</v>
      </c>
      <c r="J7" s="141">
        <f t="shared" si="0"/>
        <v>0</v>
      </c>
      <c r="K7" s="141">
        <f t="shared" si="0"/>
        <v>253488</v>
      </c>
      <c r="L7" s="141">
        <f t="shared" si="0"/>
        <v>366882</v>
      </c>
      <c r="M7" s="141">
        <f t="shared" si="0"/>
        <v>0</v>
      </c>
      <c r="N7" s="141">
        <f t="shared" si="0"/>
        <v>137581</v>
      </c>
      <c r="O7" s="141">
        <f t="shared" si="0"/>
        <v>0</v>
      </c>
      <c r="P7" s="141">
        <f t="shared" si="0"/>
        <v>48307</v>
      </c>
      <c r="Q7" s="141">
        <f t="shared" si="0"/>
        <v>123395</v>
      </c>
      <c r="R7" s="141">
        <f t="shared" si="0"/>
        <v>0</v>
      </c>
      <c r="S7" s="141">
        <f t="shared" si="0"/>
        <v>440000</v>
      </c>
      <c r="T7" s="141">
        <f t="shared" si="0"/>
        <v>1300543</v>
      </c>
      <c r="U7" s="141">
        <f t="shared" si="0"/>
        <v>991164</v>
      </c>
      <c r="V7" s="141">
        <f t="shared" si="0"/>
        <v>0</v>
      </c>
      <c r="W7" s="141">
        <f t="shared" si="0"/>
        <v>0</v>
      </c>
      <c r="X7" s="141">
        <f t="shared" si="0"/>
        <v>0</v>
      </c>
      <c r="Y7" s="141">
        <f t="shared" si="0"/>
        <v>0</v>
      </c>
      <c r="Z7" s="141">
        <f t="shared" si="0"/>
        <v>0</v>
      </c>
      <c r="AA7" s="141">
        <f t="shared" si="0"/>
        <v>0</v>
      </c>
      <c r="AB7" s="141">
        <f t="shared" si="0"/>
        <v>0</v>
      </c>
      <c r="AC7" s="141">
        <f t="shared" si="0"/>
        <v>0</v>
      </c>
      <c r="AD7" s="141">
        <f t="shared" si="0"/>
        <v>0</v>
      </c>
      <c r="AE7" s="141">
        <f t="shared" si="0"/>
        <v>0</v>
      </c>
      <c r="AF7" s="141">
        <f t="shared" si="0"/>
        <v>0</v>
      </c>
      <c r="AG7" s="141">
        <f t="shared" si="0"/>
        <v>0</v>
      </c>
      <c r="AH7" s="141">
        <f t="shared" si="0"/>
        <v>42310</v>
      </c>
      <c r="AI7" s="141">
        <f t="shared" si="0"/>
        <v>10240</v>
      </c>
      <c r="AJ7" s="141">
        <f t="shared" si="0"/>
        <v>57190</v>
      </c>
      <c r="AK7" s="141">
        <f t="shared" si="0"/>
        <v>0</v>
      </c>
      <c r="AL7" s="141">
        <f t="shared" si="0"/>
        <v>0</v>
      </c>
      <c r="AM7" s="141">
        <f t="shared" si="0"/>
        <v>0</v>
      </c>
      <c r="AN7" s="141">
        <f aca="true" t="shared" si="1" ref="AN7:BS7">SUM(AN8:AN86)</f>
        <v>100000</v>
      </c>
      <c r="AO7" s="141">
        <f t="shared" si="1"/>
        <v>0</v>
      </c>
      <c r="AP7" s="141">
        <f t="shared" si="1"/>
        <v>12340</v>
      </c>
      <c r="AQ7" s="141">
        <f t="shared" si="1"/>
        <v>20566</v>
      </c>
      <c r="AR7" s="141">
        <f t="shared" si="1"/>
        <v>0</v>
      </c>
      <c r="AS7" s="141">
        <f t="shared" si="1"/>
        <v>0</v>
      </c>
      <c r="AT7" s="141">
        <f t="shared" si="1"/>
        <v>5000</v>
      </c>
      <c r="AU7" s="141">
        <f t="shared" si="1"/>
        <v>61733</v>
      </c>
      <c r="AV7" s="141">
        <f t="shared" si="1"/>
        <v>1135292</v>
      </c>
      <c r="AW7" s="141">
        <f t="shared" si="1"/>
        <v>0</v>
      </c>
      <c r="AX7" s="141">
        <f t="shared" si="1"/>
        <v>0</v>
      </c>
      <c r="AY7" s="141">
        <f t="shared" si="1"/>
        <v>0</v>
      </c>
      <c r="AZ7" s="141">
        <f t="shared" si="1"/>
        <v>0</v>
      </c>
      <c r="BA7" s="141">
        <f t="shared" si="1"/>
        <v>1127292</v>
      </c>
      <c r="BB7" s="141">
        <f t="shared" si="1"/>
        <v>0</v>
      </c>
      <c r="BC7" s="141">
        <f t="shared" si="1"/>
        <v>0</v>
      </c>
      <c r="BD7" s="141">
        <f t="shared" si="1"/>
        <v>0</v>
      </c>
      <c r="BE7" s="141">
        <f t="shared" si="1"/>
        <v>0</v>
      </c>
      <c r="BF7" s="141">
        <f t="shared" si="1"/>
        <v>8000</v>
      </c>
      <c r="BG7" s="141">
        <f t="shared" si="1"/>
        <v>0</v>
      </c>
      <c r="BH7" s="141">
        <f t="shared" si="1"/>
        <v>0</v>
      </c>
      <c r="BI7" s="141">
        <f t="shared" si="1"/>
        <v>0</v>
      </c>
      <c r="BJ7" s="141">
        <f t="shared" si="1"/>
        <v>0</v>
      </c>
      <c r="BK7" s="141">
        <f t="shared" si="1"/>
        <v>0</v>
      </c>
      <c r="BL7" s="141">
        <f t="shared" si="1"/>
        <v>0</v>
      </c>
      <c r="BM7" s="141">
        <f t="shared" si="1"/>
        <v>1000000</v>
      </c>
      <c r="BN7" s="141">
        <f t="shared" si="1"/>
        <v>0</v>
      </c>
      <c r="BO7" s="141">
        <f t="shared" si="1"/>
        <v>0</v>
      </c>
      <c r="BP7" s="141">
        <f t="shared" si="1"/>
        <v>0</v>
      </c>
      <c r="BQ7" s="141">
        <f t="shared" si="1"/>
        <v>1000000</v>
      </c>
      <c r="BR7" s="141">
        <f t="shared" si="1"/>
        <v>0</v>
      </c>
      <c r="BS7" s="141">
        <f t="shared" si="1"/>
        <v>0</v>
      </c>
      <c r="BT7" s="141">
        <f aca="true" t="shared" si="2" ref="BT7:DI7">SUM(BT8:BT86)</f>
        <v>0</v>
      </c>
      <c r="BU7" s="141">
        <f t="shared" si="2"/>
        <v>0</v>
      </c>
      <c r="BV7" s="141">
        <f t="shared" si="2"/>
        <v>0</v>
      </c>
      <c r="BW7" s="141">
        <f t="shared" si="2"/>
        <v>0</v>
      </c>
      <c r="BX7" s="141">
        <f t="shared" si="2"/>
        <v>0</v>
      </c>
      <c r="BY7" s="141">
        <f t="shared" si="2"/>
        <v>0</v>
      </c>
      <c r="BZ7" s="141">
        <f t="shared" si="2"/>
        <v>0</v>
      </c>
      <c r="CA7" s="141">
        <f t="shared" si="2"/>
        <v>0</v>
      </c>
      <c r="CB7" s="141">
        <f t="shared" si="2"/>
        <v>0</v>
      </c>
      <c r="CC7" s="141">
        <f t="shared" si="2"/>
        <v>0</v>
      </c>
      <c r="CD7" s="141">
        <f t="shared" si="2"/>
        <v>0</v>
      </c>
      <c r="CE7" s="141">
        <f t="shared" si="2"/>
        <v>0</v>
      </c>
      <c r="CF7" s="141">
        <f t="shared" si="2"/>
        <v>0</v>
      </c>
      <c r="CG7" s="141">
        <f t="shared" si="2"/>
        <v>0</v>
      </c>
      <c r="CH7" s="141">
        <f t="shared" si="2"/>
        <v>0</v>
      </c>
      <c r="CI7" s="141">
        <f t="shared" si="2"/>
        <v>0</v>
      </c>
      <c r="CJ7" s="141">
        <f t="shared" si="2"/>
        <v>0</v>
      </c>
      <c r="CK7" s="141">
        <f t="shared" si="2"/>
        <v>0</v>
      </c>
      <c r="CL7" s="141">
        <f t="shared" si="2"/>
        <v>0</v>
      </c>
      <c r="CM7" s="141">
        <f t="shared" si="2"/>
        <v>0</v>
      </c>
      <c r="CN7" s="141">
        <f t="shared" si="2"/>
        <v>0</v>
      </c>
      <c r="CO7" s="141">
        <f t="shared" si="2"/>
        <v>0</v>
      </c>
      <c r="CP7" s="141">
        <f t="shared" si="2"/>
        <v>0</v>
      </c>
      <c r="CQ7" s="141">
        <f t="shared" si="2"/>
        <v>0</v>
      </c>
      <c r="CR7" s="141">
        <f t="shared" si="2"/>
        <v>0</v>
      </c>
      <c r="CS7" s="141">
        <f t="shared" si="2"/>
        <v>0</v>
      </c>
      <c r="CT7" s="141">
        <f t="shared" si="2"/>
        <v>0</v>
      </c>
      <c r="CU7" s="141">
        <f t="shared" si="2"/>
        <v>0</v>
      </c>
      <c r="CV7" s="141">
        <f t="shared" si="2"/>
        <v>0</v>
      </c>
      <c r="CW7" s="141">
        <f t="shared" si="2"/>
        <v>0</v>
      </c>
      <c r="CX7" s="141">
        <f t="shared" si="2"/>
        <v>0</v>
      </c>
      <c r="CY7" s="141">
        <f t="shared" si="2"/>
        <v>0</v>
      </c>
      <c r="CZ7" s="141">
        <f t="shared" si="2"/>
        <v>0</v>
      </c>
      <c r="DA7" s="141">
        <f t="shared" si="2"/>
        <v>0</v>
      </c>
      <c r="DB7" s="141">
        <f t="shared" si="2"/>
        <v>0</v>
      </c>
      <c r="DC7" s="141">
        <f t="shared" si="2"/>
        <v>0</v>
      </c>
      <c r="DD7" s="141">
        <f t="shared" si="2"/>
        <v>0</v>
      </c>
      <c r="DE7" s="141">
        <f t="shared" si="2"/>
        <v>0</v>
      </c>
      <c r="DF7" s="141">
        <f t="shared" si="2"/>
        <v>0</v>
      </c>
      <c r="DG7" s="141">
        <f t="shared" si="2"/>
        <v>0</v>
      </c>
      <c r="DH7" s="141">
        <f t="shared" si="2"/>
        <v>0</v>
      </c>
      <c r="DI7" s="141">
        <f t="shared" si="2"/>
        <v>0</v>
      </c>
    </row>
    <row r="8" spans="1:113" ht="22.5" customHeight="1">
      <c r="A8" s="137" t="s">
        <v>86</v>
      </c>
      <c r="B8" s="137" t="s">
        <v>87</v>
      </c>
      <c r="C8" s="138" t="s">
        <v>88</v>
      </c>
      <c r="D8" s="139" t="s">
        <v>89</v>
      </c>
      <c r="E8" s="140">
        <f aca="true" t="shared" si="3" ref="E8:E39">F8+T8+AV8+BM8</f>
        <v>28000</v>
      </c>
      <c r="F8" s="140">
        <f>SUM(G8:S8)</f>
        <v>0</v>
      </c>
      <c r="G8" s="141">
        <v>0</v>
      </c>
      <c r="H8" s="142">
        <v>0</v>
      </c>
      <c r="I8" s="140"/>
      <c r="J8" s="140"/>
      <c r="K8" s="142">
        <v>0</v>
      </c>
      <c r="L8" s="142">
        <v>0</v>
      </c>
      <c r="M8" s="140"/>
      <c r="N8" s="142">
        <v>0</v>
      </c>
      <c r="O8" s="144"/>
      <c r="P8" s="142">
        <v>0</v>
      </c>
      <c r="Q8" s="142">
        <v>0</v>
      </c>
      <c r="R8" s="144"/>
      <c r="S8" s="147">
        <v>0</v>
      </c>
      <c r="T8" s="144">
        <f>SUM(U8:AU8)</f>
        <v>28000</v>
      </c>
      <c r="U8" s="147">
        <v>0</v>
      </c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7">
        <v>28000</v>
      </c>
      <c r="AI8" s="142">
        <v>0</v>
      </c>
      <c r="AJ8" s="142">
        <v>0</v>
      </c>
      <c r="AK8" s="144"/>
      <c r="AL8" s="144"/>
      <c r="AM8" s="144"/>
      <c r="AN8" s="144"/>
      <c r="AO8" s="144"/>
      <c r="AP8" s="142">
        <v>0</v>
      </c>
      <c r="AQ8" s="142">
        <v>0</v>
      </c>
      <c r="AR8" s="144"/>
      <c r="AS8" s="144"/>
      <c r="AT8" s="144"/>
      <c r="AU8" s="142">
        <v>0</v>
      </c>
      <c r="AV8" s="144">
        <f>SUM(AW8:BG8)</f>
        <v>0</v>
      </c>
      <c r="AW8" s="144"/>
      <c r="AX8" s="144"/>
      <c r="AY8" s="144"/>
      <c r="AZ8" s="144"/>
      <c r="BA8" s="142">
        <v>0</v>
      </c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>
        <f>SUM(BN8:BY8)</f>
        <v>0</v>
      </c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</row>
    <row r="9" spans="1:113" ht="22.5" customHeight="1">
      <c r="A9" s="137" t="s">
        <v>86</v>
      </c>
      <c r="B9" s="137" t="s">
        <v>87</v>
      </c>
      <c r="C9" s="138" t="s">
        <v>90</v>
      </c>
      <c r="D9" s="139" t="s">
        <v>91</v>
      </c>
      <c r="E9" s="140">
        <f t="shared" si="3"/>
        <v>2000</v>
      </c>
      <c r="F9" s="140">
        <f aca="true" t="shared" si="4" ref="F9:F40">SUM(G9:S9)</f>
        <v>0</v>
      </c>
      <c r="G9" s="141">
        <v>0</v>
      </c>
      <c r="H9" s="142">
        <v>0</v>
      </c>
      <c r="I9" s="140"/>
      <c r="J9" s="140"/>
      <c r="K9" s="142">
        <v>0</v>
      </c>
      <c r="L9" s="142">
        <v>0</v>
      </c>
      <c r="M9" s="140"/>
      <c r="N9" s="142">
        <v>0</v>
      </c>
      <c r="O9" s="144"/>
      <c r="P9" s="142">
        <v>0</v>
      </c>
      <c r="Q9" s="142">
        <v>0</v>
      </c>
      <c r="R9" s="144"/>
      <c r="S9" s="147">
        <v>0</v>
      </c>
      <c r="T9" s="144">
        <f aca="true" t="shared" si="5" ref="T9:T40">SUM(U9:AU9)</f>
        <v>2000</v>
      </c>
      <c r="U9" s="147">
        <v>2000</v>
      </c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7">
        <v>0</v>
      </c>
      <c r="AI9" s="142">
        <v>0</v>
      </c>
      <c r="AJ9" s="142">
        <v>0</v>
      </c>
      <c r="AK9" s="144"/>
      <c r="AL9" s="144"/>
      <c r="AM9" s="144"/>
      <c r="AN9" s="144"/>
      <c r="AO9" s="144"/>
      <c r="AP9" s="142">
        <v>0</v>
      </c>
      <c r="AQ9" s="142">
        <v>0</v>
      </c>
      <c r="AR9" s="144"/>
      <c r="AS9" s="144"/>
      <c r="AT9" s="144"/>
      <c r="AU9" s="142">
        <v>0</v>
      </c>
      <c r="AV9" s="144">
        <f aca="true" t="shared" si="6" ref="AV9:AV40">SUM(AW9:BG9)</f>
        <v>0</v>
      </c>
      <c r="AW9" s="144"/>
      <c r="AX9" s="144"/>
      <c r="AY9" s="144"/>
      <c r="AZ9" s="144"/>
      <c r="BA9" s="142">
        <v>0</v>
      </c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>
        <f aca="true" t="shared" si="7" ref="BM9:BM40">SUM(BN9:BY9)</f>
        <v>0</v>
      </c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</row>
    <row r="10" spans="1:113" ht="22.5" customHeight="1">
      <c r="A10" s="137" t="s">
        <v>86</v>
      </c>
      <c r="B10" s="137" t="s">
        <v>87</v>
      </c>
      <c r="C10" s="138" t="s">
        <v>90</v>
      </c>
      <c r="D10" s="139" t="s">
        <v>92</v>
      </c>
      <c r="E10" s="140">
        <f t="shared" si="3"/>
        <v>3000</v>
      </c>
      <c r="F10" s="140">
        <f t="shared" si="4"/>
        <v>0</v>
      </c>
      <c r="G10" s="141">
        <v>0</v>
      </c>
      <c r="H10" s="142">
        <v>0</v>
      </c>
      <c r="I10" s="140"/>
      <c r="J10" s="140"/>
      <c r="K10" s="142">
        <v>0</v>
      </c>
      <c r="L10" s="142">
        <v>0</v>
      </c>
      <c r="M10" s="140"/>
      <c r="N10" s="142">
        <v>0</v>
      </c>
      <c r="O10" s="144"/>
      <c r="P10" s="142">
        <v>0</v>
      </c>
      <c r="Q10" s="142">
        <v>0</v>
      </c>
      <c r="R10" s="144"/>
      <c r="S10" s="147">
        <v>0</v>
      </c>
      <c r="T10" s="144">
        <f t="shared" si="5"/>
        <v>3000</v>
      </c>
      <c r="U10" s="147">
        <v>0</v>
      </c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7">
        <v>0</v>
      </c>
      <c r="AI10" s="142">
        <v>0</v>
      </c>
      <c r="AJ10" s="142">
        <v>0</v>
      </c>
      <c r="AK10" s="144"/>
      <c r="AL10" s="144"/>
      <c r="AM10" s="144"/>
      <c r="AN10" s="144"/>
      <c r="AO10" s="144"/>
      <c r="AP10" s="142">
        <v>0</v>
      </c>
      <c r="AQ10" s="142">
        <v>0</v>
      </c>
      <c r="AR10" s="144"/>
      <c r="AS10" s="144"/>
      <c r="AT10" s="144"/>
      <c r="AU10" s="142">
        <v>3000</v>
      </c>
      <c r="AV10" s="144">
        <f t="shared" si="6"/>
        <v>0</v>
      </c>
      <c r="AW10" s="144"/>
      <c r="AX10" s="144"/>
      <c r="AY10" s="144"/>
      <c r="AZ10" s="144"/>
      <c r="BA10" s="142">
        <v>0</v>
      </c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>
        <f t="shared" si="7"/>
        <v>0</v>
      </c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</row>
    <row r="11" spans="1:113" ht="22.5" customHeight="1">
      <c r="A11" s="137" t="s">
        <v>86</v>
      </c>
      <c r="B11" s="137" t="s">
        <v>93</v>
      </c>
      <c r="C11" s="138" t="s">
        <v>87</v>
      </c>
      <c r="D11" s="139" t="s">
        <v>94</v>
      </c>
      <c r="E11" s="140">
        <f t="shared" si="3"/>
        <v>-1278</v>
      </c>
      <c r="F11" s="140">
        <f t="shared" si="4"/>
        <v>-1278</v>
      </c>
      <c r="G11" s="142">
        <v>-1278</v>
      </c>
      <c r="H11" s="142">
        <v>0</v>
      </c>
      <c r="I11" s="140"/>
      <c r="J11" s="140"/>
      <c r="K11" s="142">
        <v>0</v>
      </c>
      <c r="L11" s="142">
        <v>0</v>
      </c>
      <c r="M11" s="140"/>
      <c r="N11" s="142">
        <v>0</v>
      </c>
      <c r="O11" s="144"/>
      <c r="P11" s="142">
        <v>0</v>
      </c>
      <c r="Q11" s="142">
        <v>0</v>
      </c>
      <c r="R11" s="144"/>
      <c r="S11" s="147">
        <v>0</v>
      </c>
      <c r="T11" s="144">
        <f t="shared" si="5"/>
        <v>0</v>
      </c>
      <c r="U11" s="147">
        <v>0</v>
      </c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7">
        <v>0</v>
      </c>
      <c r="AI11" s="142">
        <v>0</v>
      </c>
      <c r="AJ11" s="142">
        <v>0</v>
      </c>
      <c r="AK11" s="144"/>
      <c r="AL11" s="144"/>
      <c r="AM11" s="144"/>
      <c r="AN11" s="144"/>
      <c r="AO11" s="144"/>
      <c r="AP11" s="142">
        <v>0</v>
      </c>
      <c r="AQ11" s="142">
        <v>0</v>
      </c>
      <c r="AR11" s="144"/>
      <c r="AS11" s="144"/>
      <c r="AT11" s="144"/>
      <c r="AU11" s="142">
        <v>0</v>
      </c>
      <c r="AV11" s="144">
        <f t="shared" si="6"/>
        <v>0</v>
      </c>
      <c r="AW11" s="144"/>
      <c r="AX11" s="144"/>
      <c r="AY11" s="144"/>
      <c r="AZ11" s="144"/>
      <c r="BA11" s="142">
        <v>0</v>
      </c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>
        <f t="shared" si="7"/>
        <v>0</v>
      </c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</row>
    <row r="12" spans="1:113" ht="22.5" customHeight="1">
      <c r="A12" s="137" t="s">
        <v>86</v>
      </c>
      <c r="B12" s="137" t="s">
        <v>93</v>
      </c>
      <c r="C12" s="138" t="s">
        <v>87</v>
      </c>
      <c r="D12" s="139" t="s">
        <v>95</v>
      </c>
      <c r="E12" s="140">
        <f t="shared" si="3"/>
        <v>5616</v>
      </c>
      <c r="F12" s="140">
        <f t="shared" si="4"/>
        <v>5616</v>
      </c>
      <c r="G12" s="142">
        <v>5616</v>
      </c>
      <c r="H12" s="142">
        <v>0</v>
      </c>
      <c r="I12" s="140"/>
      <c r="J12" s="140"/>
      <c r="K12" s="142">
        <v>0</v>
      </c>
      <c r="L12" s="142">
        <v>0</v>
      </c>
      <c r="M12" s="140"/>
      <c r="N12" s="142">
        <v>0</v>
      </c>
      <c r="O12" s="144"/>
      <c r="P12" s="142">
        <v>0</v>
      </c>
      <c r="Q12" s="142">
        <v>0</v>
      </c>
      <c r="R12" s="144"/>
      <c r="S12" s="147">
        <v>0</v>
      </c>
      <c r="T12" s="144">
        <f t="shared" si="5"/>
        <v>0</v>
      </c>
      <c r="U12" s="147">
        <v>0</v>
      </c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7">
        <v>0</v>
      </c>
      <c r="AI12" s="142">
        <v>0</v>
      </c>
      <c r="AJ12" s="142">
        <v>0</v>
      </c>
      <c r="AK12" s="144"/>
      <c r="AL12" s="144"/>
      <c r="AM12" s="144"/>
      <c r="AN12" s="144"/>
      <c r="AO12" s="144"/>
      <c r="AP12" s="142">
        <v>0</v>
      </c>
      <c r="AQ12" s="142">
        <v>0</v>
      </c>
      <c r="AR12" s="144"/>
      <c r="AS12" s="144"/>
      <c r="AT12" s="144"/>
      <c r="AU12" s="142">
        <v>0</v>
      </c>
      <c r="AV12" s="144">
        <f t="shared" si="6"/>
        <v>0</v>
      </c>
      <c r="AW12" s="144"/>
      <c r="AX12" s="144"/>
      <c r="AY12" s="144"/>
      <c r="AZ12" s="144"/>
      <c r="BA12" s="142">
        <v>0</v>
      </c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>
        <f t="shared" si="7"/>
        <v>0</v>
      </c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</row>
    <row r="13" spans="1:113" ht="22.5" customHeight="1">
      <c r="A13" s="137" t="s">
        <v>86</v>
      </c>
      <c r="B13" s="137" t="s">
        <v>93</v>
      </c>
      <c r="C13" s="138" t="s">
        <v>87</v>
      </c>
      <c r="D13" s="139" t="s">
        <v>96</v>
      </c>
      <c r="E13" s="140">
        <f t="shared" si="3"/>
        <v>60564</v>
      </c>
      <c r="F13" s="140">
        <f t="shared" si="4"/>
        <v>60564</v>
      </c>
      <c r="G13" s="141">
        <v>60564</v>
      </c>
      <c r="H13" s="142">
        <v>0</v>
      </c>
      <c r="I13" s="140"/>
      <c r="J13" s="140"/>
      <c r="K13" s="142">
        <v>0</v>
      </c>
      <c r="L13" s="142">
        <v>0</v>
      </c>
      <c r="M13" s="140"/>
      <c r="N13" s="142">
        <v>0</v>
      </c>
      <c r="O13" s="144"/>
      <c r="P13" s="142">
        <v>0</v>
      </c>
      <c r="Q13" s="142">
        <v>0</v>
      </c>
      <c r="R13" s="144"/>
      <c r="S13" s="147">
        <v>0</v>
      </c>
      <c r="T13" s="144">
        <f t="shared" si="5"/>
        <v>0</v>
      </c>
      <c r="U13" s="147">
        <v>0</v>
      </c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7">
        <v>0</v>
      </c>
      <c r="AI13" s="142">
        <v>0</v>
      </c>
      <c r="AJ13" s="142">
        <v>0</v>
      </c>
      <c r="AK13" s="144"/>
      <c r="AL13" s="144"/>
      <c r="AM13" s="144"/>
      <c r="AN13" s="144"/>
      <c r="AO13" s="144"/>
      <c r="AP13" s="142">
        <v>0</v>
      </c>
      <c r="AQ13" s="142">
        <v>0</v>
      </c>
      <c r="AR13" s="144"/>
      <c r="AS13" s="144"/>
      <c r="AT13" s="144"/>
      <c r="AU13" s="142">
        <v>0</v>
      </c>
      <c r="AV13" s="144">
        <f t="shared" si="6"/>
        <v>0</v>
      </c>
      <c r="AW13" s="144"/>
      <c r="AX13" s="144"/>
      <c r="AY13" s="144"/>
      <c r="AZ13" s="144"/>
      <c r="BA13" s="142">
        <v>0</v>
      </c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>
        <f t="shared" si="7"/>
        <v>0</v>
      </c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</row>
    <row r="14" spans="1:113" ht="22.5" customHeight="1">
      <c r="A14" s="137" t="s">
        <v>86</v>
      </c>
      <c r="B14" s="137" t="s">
        <v>93</v>
      </c>
      <c r="C14" s="138" t="s">
        <v>87</v>
      </c>
      <c r="D14" s="139" t="s">
        <v>97</v>
      </c>
      <c r="E14" s="140">
        <f t="shared" si="3"/>
        <v>410000</v>
      </c>
      <c r="F14" s="140">
        <f t="shared" si="4"/>
        <v>410000</v>
      </c>
      <c r="G14" s="141">
        <v>0</v>
      </c>
      <c r="H14" s="142">
        <v>0</v>
      </c>
      <c r="I14" s="140"/>
      <c r="J14" s="140"/>
      <c r="K14" s="142">
        <v>0</v>
      </c>
      <c r="L14" s="142">
        <v>0</v>
      </c>
      <c r="M14" s="140"/>
      <c r="N14" s="142">
        <v>0</v>
      </c>
      <c r="O14" s="144"/>
      <c r="P14" s="142">
        <v>0</v>
      </c>
      <c r="Q14" s="142">
        <v>0</v>
      </c>
      <c r="R14" s="144"/>
      <c r="S14" s="147">
        <v>410000</v>
      </c>
      <c r="T14" s="144">
        <f t="shared" si="5"/>
        <v>0</v>
      </c>
      <c r="U14" s="147">
        <v>0</v>
      </c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7">
        <v>0</v>
      </c>
      <c r="AI14" s="142">
        <v>0</v>
      </c>
      <c r="AJ14" s="142">
        <v>0</v>
      </c>
      <c r="AK14" s="144"/>
      <c r="AL14" s="144"/>
      <c r="AM14" s="144"/>
      <c r="AN14" s="144"/>
      <c r="AO14" s="144"/>
      <c r="AP14" s="142">
        <v>0</v>
      </c>
      <c r="AQ14" s="142">
        <v>0</v>
      </c>
      <c r="AR14" s="144"/>
      <c r="AS14" s="144"/>
      <c r="AT14" s="144"/>
      <c r="AU14" s="142">
        <v>0</v>
      </c>
      <c r="AV14" s="144">
        <f t="shared" si="6"/>
        <v>0</v>
      </c>
      <c r="AW14" s="144"/>
      <c r="AX14" s="144"/>
      <c r="AY14" s="144"/>
      <c r="AZ14" s="144"/>
      <c r="BA14" s="142">
        <v>0</v>
      </c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>
        <f t="shared" si="7"/>
        <v>0</v>
      </c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</row>
    <row r="15" spans="1:113" ht="22.5" customHeight="1">
      <c r="A15" s="137" t="s">
        <v>86</v>
      </c>
      <c r="B15" s="137" t="s">
        <v>93</v>
      </c>
      <c r="C15" s="138" t="s">
        <v>87</v>
      </c>
      <c r="D15" s="139" t="s">
        <v>98</v>
      </c>
      <c r="E15" s="140">
        <f t="shared" si="3"/>
        <v>13733</v>
      </c>
      <c r="F15" s="140">
        <f t="shared" si="4"/>
        <v>13733</v>
      </c>
      <c r="G15" s="141">
        <v>0</v>
      </c>
      <c r="H15" s="142">
        <v>0</v>
      </c>
      <c r="I15" s="140"/>
      <c r="J15" s="140"/>
      <c r="K15" s="142">
        <v>0</v>
      </c>
      <c r="L15" s="142">
        <v>0</v>
      </c>
      <c r="M15" s="140"/>
      <c r="N15" s="142">
        <v>0</v>
      </c>
      <c r="O15" s="144"/>
      <c r="P15" s="142">
        <v>13733</v>
      </c>
      <c r="Q15" s="142">
        <v>0</v>
      </c>
      <c r="R15" s="144"/>
      <c r="S15" s="147">
        <v>0</v>
      </c>
      <c r="T15" s="144">
        <f t="shared" si="5"/>
        <v>0</v>
      </c>
      <c r="U15" s="147">
        <v>0</v>
      </c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7">
        <v>0</v>
      </c>
      <c r="AI15" s="142">
        <v>0</v>
      </c>
      <c r="AJ15" s="142">
        <v>0</v>
      </c>
      <c r="AK15" s="144"/>
      <c r="AL15" s="144"/>
      <c r="AM15" s="144"/>
      <c r="AN15" s="144"/>
      <c r="AO15" s="144"/>
      <c r="AP15" s="142">
        <v>0</v>
      </c>
      <c r="AQ15" s="142">
        <v>0</v>
      </c>
      <c r="AR15" s="144"/>
      <c r="AS15" s="144"/>
      <c r="AT15" s="144"/>
      <c r="AU15" s="142">
        <v>0</v>
      </c>
      <c r="AV15" s="144">
        <f t="shared" si="6"/>
        <v>0</v>
      </c>
      <c r="AW15" s="144"/>
      <c r="AX15" s="144"/>
      <c r="AY15" s="144"/>
      <c r="AZ15" s="144"/>
      <c r="BA15" s="142">
        <v>0</v>
      </c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>
        <f t="shared" si="7"/>
        <v>0</v>
      </c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</row>
    <row r="16" spans="1:113" ht="22.5" customHeight="1">
      <c r="A16" s="137" t="s">
        <v>86</v>
      </c>
      <c r="B16" s="137" t="s">
        <v>93</v>
      </c>
      <c r="C16" s="138" t="s">
        <v>87</v>
      </c>
      <c r="D16" s="139" t="s">
        <v>99</v>
      </c>
      <c r="E16" s="140">
        <f t="shared" si="3"/>
        <v>176000</v>
      </c>
      <c r="F16" s="140">
        <f t="shared" si="4"/>
        <v>0</v>
      </c>
      <c r="G16" s="141">
        <v>0</v>
      </c>
      <c r="H16" s="142">
        <v>0</v>
      </c>
      <c r="I16" s="140"/>
      <c r="J16" s="140"/>
      <c r="K16" s="142">
        <v>0</v>
      </c>
      <c r="L16" s="142">
        <v>0</v>
      </c>
      <c r="M16" s="140"/>
      <c r="N16" s="142">
        <v>0</v>
      </c>
      <c r="O16" s="144"/>
      <c r="P16" s="142">
        <v>0</v>
      </c>
      <c r="Q16" s="142">
        <v>0</v>
      </c>
      <c r="R16" s="144"/>
      <c r="S16" s="147">
        <v>0</v>
      </c>
      <c r="T16" s="144">
        <f t="shared" si="5"/>
        <v>176000</v>
      </c>
      <c r="U16" s="147">
        <v>176000</v>
      </c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7">
        <v>0</v>
      </c>
      <c r="AI16" s="142">
        <v>0</v>
      </c>
      <c r="AJ16" s="142">
        <v>0</v>
      </c>
      <c r="AK16" s="144"/>
      <c r="AL16" s="144"/>
      <c r="AM16" s="144"/>
      <c r="AN16" s="144"/>
      <c r="AO16" s="144"/>
      <c r="AP16" s="142">
        <v>0</v>
      </c>
      <c r="AQ16" s="142">
        <v>0</v>
      </c>
      <c r="AR16" s="144"/>
      <c r="AS16" s="144"/>
      <c r="AT16" s="144"/>
      <c r="AU16" s="142">
        <v>0</v>
      </c>
      <c r="AV16" s="144">
        <f t="shared" si="6"/>
        <v>0</v>
      </c>
      <c r="AW16" s="144"/>
      <c r="AX16" s="144"/>
      <c r="AY16" s="144"/>
      <c r="AZ16" s="144"/>
      <c r="BA16" s="142">
        <v>0</v>
      </c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>
        <f t="shared" si="7"/>
        <v>0</v>
      </c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</row>
    <row r="17" spans="1:113" ht="22.5" customHeight="1">
      <c r="A17" s="137" t="s">
        <v>86</v>
      </c>
      <c r="B17" s="137" t="s">
        <v>93</v>
      </c>
      <c r="C17" s="138" t="s">
        <v>87</v>
      </c>
      <c r="D17" s="139" t="s">
        <v>100</v>
      </c>
      <c r="E17" s="140">
        <f t="shared" si="3"/>
        <v>23230</v>
      </c>
      <c r="F17" s="140">
        <f t="shared" si="4"/>
        <v>0</v>
      </c>
      <c r="G17" s="141">
        <v>0</v>
      </c>
      <c r="H17" s="142">
        <v>0</v>
      </c>
      <c r="I17" s="140"/>
      <c r="J17" s="140"/>
      <c r="K17" s="142">
        <v>0</v>
      </c>
      <c r="L17" s="142">
        <v>0</v>
      </c>
      <c r="M17" s="140"/>
      <c r="N17" s="142">
        <v>0</v>
      </c>
      <c r="O17" s="144"/>
      <c r="P17" s="142">
        <v>0</v>
      </c>
      <c r="Q17" s="142">
        <v>0</v>
      </c>
      <c r="R17" s="144"/>
      <c r="S17" s="147">
        <v>0</v>
      </c>
      <c r="T17" s="144">
        <f t="shared" si="5"/>
        <v>23230</v>
      </c>
      <c r="U17" s="147">
        <v>0</v>
      </c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7">
        <v>0</v>
      </c>
      <c r="AI17" s="142">
        <v>0</v>
      </c>
      <c r="AJ17" s="142">
        <v>0</v>
      </c>
      <c r="AK17" s="144"/>
      <c r="AL17" s="144"/>
      <c r="AM17" s="144"/>
      <c r="AN17" s="144"/>
      <c r="AO17" s="144"/>
      <c r="AP17" s="142">
        <v>9575</v>
      </c>
      <c r="AQ17" s="142">
        <v>13655</v>
      </c>
      <c r="AR17" s="144"/>
      <c r="AS17" s="144"/>
      <c r="AT17" s="144"/>
      <c r="AU17" s="142">
        <v>0</v>
      </c>
      <c r="AV17" s="144">
        <f t="shared" si="6"/>
        <v>0</v>
      </c>
      <c r="AW17" s="144"/>
      <c r="AX17" s="144"/>
      <c r="AY17" s="144"/>
      <c r="AZ17" s="144"/>
      <c r="BA17" s="142">
        <v>0</v>
      </c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>
        <f t="shared" si="7"/>
        <v>0</v>
      </c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</row>
    <row r="18" spans="1:113" ht="22.5" customHeight="1">
      <c r="A18" s="137" t="s">
        <v>86</v>
      </c>
      <c r="B18" s="137" t="s">
        <v>93</v>
      </c>
      <c r="C18" s="138" t="s">
        <v>87</v>
      </c>
      <c r="D18" s="139" t="s">
        <v>101</v>
      </c>
      <c r="E18" s="140">
        <f t="shared" si="3"/>
        <v>587784</v>
      </c>
      <c r="F18" s="140">
        <f t="shared" si="4"/>
        <v>587784</v>
      </c>
      <c r="G18" s="141">
        <v>587784</v>
      </c>
      <c r="H18" s="142">
        <v>0</v>
      </c>
      <c r="I18" s="140"/>
      <c r="J18" s="140"/>
      <c r="K18" s="142">
        <v>0</v>
      </c>
      <c r="L18" s="142">
        <v>0</v>
      </c>
      <c r="M18" s="140"/>
      <c r="N18" s="142">
        <v>0</v>
      </c>
      <c r="O18" s="144"/>
      <c r="P18" s="142">
        <v>0</v>
      </c>
      <c r="Q18" s="142">
        <v>0</v>
      </c>
      <c r="R18" s="144"/>
      <c r="S18" s="147">
        <v>0</v>
      </c>
      <c r="T18" s="144">
        <f t="shared" si="5"/>
        <v>0</v>
      </c>
      <c r="U18" s="147">
        <v>0</v>
      </c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7">
        <v>0</v>
      </c>
      <c r="AI18" s="142">
        <v>0</v>
      </c>
      <c r="AJ18" s="142">
        <v>0</v>
      </c>
      <c r="AK18" s="144"/>
      <c r="AL18" s="144"/>
      <c r="AM18" s="144"/>
      <c r="AN18" s="144"/>
      <c r="AO18" s="144"/>
      <c r="AP18" s="142">
        <v>0</v>
      </c>
      <c r="AQ18" s="142">
        <v>0</v>
      </c>
      <c r="AR18" s="144"/>
      <c r="AS18" s="144"/>
      <c r="AT18" s="144"/>
      <c r="AU18" s="142">
        <v>0</v>
      </c>
      <c r="AV18" s="144">
        <f t="shared" si="6"/>
        <v>0</v>
      </c>
      <c r="AW18" s="144"/>
      <c r="AX18" s="144"/>
      <c r="AY18" s="144"/>
      <c r="AZ18" s="144"/>
      <c r="BA18" s="142">
        <v>0</v>
      </c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>
        <f t="shared" si="7"/>
        <v>0</v>
      </c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</row>
    <row r="19" spans="1:113" ht="22.5" customHeight="1">
      <c r="A19" s="137" t="s">
        <v>86</v>
      </c>
      <c r="B19" s="137" t="s">
        <v>93</v>
      </c>
      <c r="C19" s="138" t="s">
        <v>87</v>
      </c>
      <c r="D19" s="139" t="s">
        <v>102</v>
      </c>
      <c r="E19" s="140">
        <f t="shared" si="3"/>
        <v>630120</v>
      </c>
      <c r="F19" s="140">
        <f t="shared" si="4"/>
        <v>630120</v>
      </c>
      <c r="G19" s="141">
        <v>0</v>
      </c>
      <c r="H19" s="142">
        <v>630120</v>
      </c>
      <c r="I19" s="140"/>
      <c r="J19" s="140"/>
      <c r="K19" s="142">
        <v>0</v>
      </c>
      <c r="L19" s="142">
        <v>0</v>
      </c>
      <c r="M19" s="140"/>
      <c r="N19" s="142">
        <v>0</v>
      </c>
      <c r="O19" s="144"/>
      <c r="P19" s="142">
        <v>0</v>
      </c>
      <c r="Q19" s="142">
        <v>0</v>
      </c>
      <c r="R19" s="144"/>
      <c r="S19" s="147">
        <v>0</v>
      </c>
      <c r="T19" s="144">
        <f t="shared" si="5"/>
        <v>0</v>
      </c>
      <c r="U19" s="147">
        <v>0</v>
      </c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7">
        <v>0</v>
      </c>
      <c r="AI19" s="142">
        <v>0</v>
      </c>
      <c r="AJ19" s="142">
        <v>0</v>
      </c>
      <c r="AK19" s="144"/>
      <c r="AL19" s="144"/>
      <c r="AM19" s="144"/>
      <c r="AN19" s="144"/>
      <c r="AO19" s="144"/>
      <c r="AP19" s="142">
        <v>0</v>
      </c>
      <c r="AQ19" s="142">
        <v>0</v>
      </c>
      <c r="AR19" s="144"/>
      <c r="AS19" s="144"/>
      <c r="AT19" s="144"/>
      <c r="AU19" s="142">
        <v>0</v>
      </c>
      <c r="AV19" s="144">
        <f t="shared" si="6"/>
        <v>0</v>
      </c>
      <c r="AW19" s="144"/>
      <c r="AX19" s="144"/>
      <c r="AY19" s="144"/>
      <c r="AZ19" s="144"/>
      <c r="BA19" s="142">
        <v>0</v>
      </c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>
        <f t="shared" si="7"/>
        <v>0</v>
      </c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</row>
    <row r="20" spans="1:113" ht="22.5" customHeight="1">
      <c r="A20" s="137" t="s">
        <v>86</v>
      </c>
      <c r="B20" s="137" t="s">
        <v>93</v>
      </c>
      <c r="C20" s="138" t="s">
        <v>87</v>
      </c>
      <c r="D20" s="108" t="s">
        <v>103</v>
      </c>
      <c r="E20" s="140">
        <f t="shared" si="3"/>
        <v>80640</v>
      </c>
      <c r="F20" s="140">
        <f t="shared" si="4"/>
        <v>0</v>
      </c>
      <c r="G20" s="141">
        <v>0</v>
      </c>
      <c r="H20" s="141">
        <v>0</v>
      </c>
      <c r="I20" s="110"/>
      <c r="J20" s="110"/>
      <c r="K20" s="141">
        <v>0</v>
      </c>
      <c r="L20" s="142">
        <v>0</v>
      </c>
      <c r="M20" s="110"/>
      <c r="N20" s="142">
        <v>0</v>
      </c>
      <c r="O20" s="110"/>
      <c r="P20" s="142">
        <v>0</v>
      </c>
      <c r="Q20" s="142">
        <v>0</v>
      </c>
      <c r="R20" s="110"/>
      <c r="S20" s="147">
        <v>0</v>
      </c>
      <c r="T20" s="144">
        <f t="shared" si="5"/>
        <v>0</v>
      </c>
      <c r="U20" s="147">
        <v>0</v>
      </c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47">
        <v>0</v>
      </c>
      <c r="AI20" s="142">
        <v>0</v>
      </c>
      <c r="AJ20" s="142">
        <v>0</v>
      </c>
      <c r="AK20" s="110"/>
      <c r="AL20" s="110"/>
      <c r="AM20" s="110"/>
      <c r="AN20" s="110"/>
      <c r="AO20" s="110"/>
      <c r="AP20" s="142">
        <v>0</v>
      </c>
      <c r="AQ20" s="142">
        <v>0</v>
      </c>
      <c r="AR20" s="110"/>
      <c r="AS20" s="110"/>
      <c r="AT20" s="110"/>
      <c r="AU20" s="142">
        <v>0</v>
      </c>
      <c r="AV20" s="144">
        <f t="shared" si="6"/>
        <v>80640</v>
      </c>
      <c r="AW20" s="110"/>
      <c r="AX20" s="110"/>
      <c r="AY20" s="110"/>
      <c r="AZ20" s="110"/>
      <c r="BA20" s="142">
        <v>80640</v>
      </c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44">
        <f t="shared" si="7"/>
        <v>0</v>
      </c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</row>
    <row r="21" spans="1:113" ht="22.5" customHeight="1">
      <c r="A21" s="137" t="s">
        <v>86</v>
      </c>
      <c r="B21" s="137" t="s">
        <v>93</v>
      </c>
      <c r="C21" s="138" t="s">
        <v>104</v>
      </c>
      <c r="D21" s="108" t="s">
        <v>105</v>
      </c>
      <c r="E21" s="140">
        <f t="shared" si="3"/>
        <v>57190</v>
      </c>
      <c r="F21" s="140">
        <f t="shared" si="4"/>
        <v>0</v>
      </c>
      <c r="G21" s="141">
        <v>0</v>
      </c>
      <c r="H21" s="141">
        <v>0</v>
      </c>
      <c r="I21" s="110"/>
      <c r="J21" s="110"/>
      <c r="K21" s="141">
        <v>0</v>
      </c>
      <c r="L21" s="142">
        <v>0</v>
      </c>
      <c r="M21" s="110"/>
      <c r="N21" s="142">
        <v>0</v>
      </c>
      <c r="O21" s="110"/>
      <c r="P21" s="142">
        <v>0</v>
      </c>
      <c r="Q21" s="142">
        <v>0</v>
      </c>
      <c r="R21" s="110"/>
      <c r="S21" s="147">
        <v>0</v>
      </c>
      <c r="T21" s="144">
        <f t="shared" si="5"/>
        <v>57190</v>
      </c>
      <c r="U21" s="147">
        <v>0</v>
      </c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47">
        <v>0</v>
      </c>
      <c r="AI21" s="142">
        <v>0</v>
      </c>
      <c r="AJ21" s="142">
        <v>57190</v>
      </c>
      <c r="AK21" s="110"/>
      <c r="AL21" s="110"/>
      <c r="AM21" s="110"/>
      <c r="AN21" s="110"/>
      <c r="AO21" s="110"/>
      <c r="AP21" s="142">
        <v>0</v>
      </c>
      <c r="AQ21" s="142">
        <v>0</v>
      </c>
      <c r="AR21" s="110"/>
      <c r="AS21" s="110"/>
      <c r="AT21" s="110"/>
      <c r="AU21" s="142">
        <v>0</v>
      </c>
      <c r="AV21" s="144">
        <f t="shared" si="6"/>
        <v>0</v>
      </c>
      <c r="AW21" s="110"/>
      <c r="AX21" s="110"/>
      <c r="AY21" s="110"/>
      <c r="AZ21" s="110"/>
      <c r="BA21" s="142">
        <v>0</v>
      </c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44">
        <f t="shared" si="7"/>
        <v>0</v>
      </c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</row>
    <row r="22" spans="1:113" ht="22.5" customHeight="1">
      <c r="A22" s="137" t="s">
        <v>86</v>
      </c>
      <c r="B22" s="137" t="s">
        <v>93</v>
      </c>
      <c r="C22" s="138" t="s">
        <v>104</v>
      </c>
      <c r="D22" s="108" t="s">
        <v>106</v>
      </c>
      <c r="E22" s="140">
        <f t="shared" si="3"/>
        <v>14310</v>
      </c>
      <c r="F22" s="140">
        <f t="shared" si="4"/>
        <v>0</v>
      </c>
      <c r="G22" s="141">
        <v>0</v>
      </c>
      <c r="H22" s="141">
        <v>0</v>
      </c>
      <c r="I22" s="110"/>
      <c r="J22" s="110"/>
      <c r="K22" s="141">
        <v>0</v>
      </c>
      <c r="L22" s="142">
        <v>0</v>
      </c>
      <c r="M22" s="110"/>
      <c r="N22" s="142">
        <v>0</v>
      </c>
      <c r="O22" s="110"/>
      <c r="P22" s="142">
        <v>0</v>
      </c>
      <c r="Q22" s="142">
        <v>0</v>
      </c>
      <c r="R22" s="110"/>
      <c r="S22" s="147">
        <v>0</v>
      </c>
      <c r="T22" s="144">
        <f t="shared" si="5"/>
        <v>14310</v>
      </c>
      <c r="U22" s="147">
        <v>0</v>
      </c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47">
        <v>14310</v>
      </c>
      <c r="AI22" s="142">
        <v>0</v>
      </c>
      <c r="AJ22" s="142">
        <v>0</v>
      </c>
      <c r="AK22" s="110"/>
      <c r="AL22" s="110"/>
      <c r="AM22" s="110"/>
      <c r="AN22" s="110"/>
      <c r="AO22" s="110"/>
      <c r="AP22" s="142">
        <v>0</v>
      </c>
      <c r="AQ22" s="142">
        <v>0</v>
      </c>
      <c r="AR22" s="110"/>
      <c r="AS22" s="110"/>
      <c r="AT22" s="110"/>
      <c r="AU22" s="142">
        <v>0</v>
      </c>
      <c r="AV22" s="144">
        <f t="shared" si="6"/>
        <v>0</v>
      </c>
      <c r="AW22" s="110"/>
      <c r="AX22" s="110"/>
      <c r="AY22" s="110"/>
      <c r="AZ22" s="110"/>
      <c r="BA22" s="142">
        <v>0</v>
      </c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44">
        <f t="shared" si="7"/>
        <v>0</v>
      </c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</row>
    <row r="23" spans="1:113" ht="22.5" customHeight="1">
      <c r="A23" s="137" t="s">
        <v>86</v>
      </c>
      <c r="B23" s="137" t="s">
        <v>93</v>
      </c>
      <c r="C23" s="138" t="s">
        <v>104</v>
      </c>
      <c r="D23" s="108" t="s">
        <v>107</v>
      </c>
      <c r="E23" s="140">
        <f t="shared" si="3"/>
        <v>20000</v>
      </c>
      <c r="F23" s="140">
        <f t="shared" si="4"/>
        <v>0</v>
      </c>
      <c r="G23" s="141">
        <v>0</v>
      </c>
      <c r="H23" s="141">
        <v>0</v>
      </c>
      <c r="I23" s="110"/>
      <c r="J23" s="110"/>
      <c r="K23" s="141">
        <v>0</v>
      </c>
      <c r="L23" s="142">
        <v>0</v>
      </c>
      <c r="M23" s="110"/>
      <c r="N23" s="142">
        <v>0</v>
      </c>
      <c r="O23" s="110"/>
      <c r="P23" s="142">
        <v>0</v>
      </c>
      <c r="Q23" s="142">
        <v>0</v>
      </c>
      <c r="R23" s="110"/>
      <c r="S23" s="147">
        <v>0</v>
      </c>
      <c r="T23" s="144">
        <f t="shared" si="5"/>
        <v>20000</v>
      </c>
      <c r="U23" s="147">
        <v>20000</v>
      </c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47">
        <v>0</v>
      </c>
      <c r="AI23" s="142">
        <v>0</v>
      </c>
      <c r="AJ23" s="142">
        <v>0</v>
      </c>
      <c r="AK23" s="110"/>
      <c r="AL23" s="110"/>
      <c r="AM23" s="110"/>
      <c r="AN23" s="110"/>
      <c r="AO23" s="110"/>
      <c r="AP23" s="142">
        <v>0</v>
      </c>
      <c r="AQ23" s="142">
        <v>0</v>
      </c>
      <c r="AR23" s="110"/>
      <c r="AS23" s="110"/>
      <c r="AT23" s="110"/>
      <c r="AU23" s="142">
        <v>0</v>
      </c>
      <c r="AV23" s="144">
        <f t="shared" si="6"/>
        <v>0</v>
      </c>
      <c r="AW23" s="110"/>
      <c r="AX23" s="110"/>
      <c r="AY23" s="110"/>
      <c r="AZ23" s="110"/>
      <c r="BA23" s="142">
        <v>0</v>
      </c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44">
        <f t="shared" si="7"/>
        <v>0</v>
      </c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</row>
    <row r="24" spans="1:113" ht="22.5" customHeight="1">
      <c r="A24" s="137" t="s">
        <v>86</v>
      </c>
      <c r="B24" s="137" t="s">
        <v>93</v>
      </c>
      <c r="C24" s="138" t="s">
        <v>104</v>
      </c>
      <c r="D24" s="108" t="s">
        <v>108</v>
      </c>
      <c r="E24" s="140">
        <f t="shared" si="3"/>
        <v>10240</v>
      </c>
      <c r="F24" s="140">
        <f t="shared" si="4"/>
        <v>0</v>
      </c>
      <c r="G24" s="141">
        <v>0</v>
      </c>
      <c r="H24" s="141">
        <v>0</v>
      </c>
      <c r="I24" s="110"/>
      <c r="J24" s="110"/>
      <c r="K24" s="141">
        <v>0</v>
      </c>
      <c r="L24" s="142">
        <v>0</v>
      </c>
      <c r="M24" s="110"/>
      <c r="N24" s="142">
        <v>0</v>
      </c>
      <c r="O24" s="110"/>
      <c r="P24" s="142">
        <v>0</v>
      </c>
      <c r="Q24" s="142">
        <v>0</v>
      </c>
      <c r="R24" s="110"/>
      <c r="S24" s="147">
        <v>0</v>
      </c>
      <c r="T24" s="144">
        <f t="shared" si="5"/>
        <v>10240</v>
      </c>
      <c r="U24" s="147">
        <v>0</v>
      </c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47">
        <v>0</v>
      </c>
      <c r="AI24" s="142">
        <v>10240</v>
      </c>
      <c r="AJ24" s="142">
        <v>0</v>
      </c>
      <c r="AK24" s="110"/>
      <c r="AL24" s="110"/>
      <c r="AM24" s="110"/>
      <c r="AN24" s="110"/>
      <c r="AO24" s="110"/>
      <c r="AP24" s="142">
        <v>0</v>
      </c>
      <c r="AQ24" s="142">
        <v>0</v>
      </c>
      <c r="AR24" s="110"/>
      <c r="AS24" s="110"/>
      <c r="AT24" s="110"/>
      <c r="AU24" s="142">
        <v>0</v>
      </c>
      <c r="AV24" s="144">
        <f t="shared" si="6"/>
        <v>0</v>
      </c>
      <c r="AW24" s="110"/>
      <c r="AX24" s="110"/>
      <c r="AY24" s="110"/>
      <c r="AZ24" s="110"/>
      <c r="BA24" s="142">
        <v>0</v>
      </c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44">
        <f t="shared" si="7"/>
        <v>0</v>
      </c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</row>
    <row r="25" spans="1:113" ht="22.5" customHeight="1">
      <c r="A25" s="137" t="s">
        <v>86</v>
      </c>
      <c r="B25" s="137" t="s">
        <v>93</v>
      </c>
      <c r="C25" s="138" t="s">
        <v>104</v>
      </c>
      <c r="D25" s="108" t="s">
        <v>109</v>
      </c>
      <c r="E25" s="140">
        <f t="shared" si="3"/>
        <v>30000</v>
      </c>
      <c r="F25" s="140">
        <f t="shared" si="4"/>
        <v>30000</v>
      </c>
      <c r="G25" s="141">
        <v>0</v>
      </c>
      <c r="H25" s="141">
        <v>0</v>
      </c>
      <c r="I25" s="110"/>
      <c r="J25" s="110"/>
      <c r="K25" s="141">
        <v>0</v>
      </c>
      <c r="L25" s="142">
        <v>0</v>
      </c>
      <c r="M25" s="110"/>
      <c r="N25" s="142">
        <v>0</v>
      </c>
      <c r="O25" s="110"/>
      <c r="P25" s="142">
        <v>0</v>
      </c>
      <c r="Q25" s="142">
        <v>0</v>
      </c>
      <c r="R25" s="110"/>
      <c r="S25" s="147">
        <v>30000</v>
      </c>
      <c r="T25" s="144">
        <f t="shared" si="5"/>
        <v>0</v>
      </c>
      <c r="U25" s="147">
        <v>0</v>
      </c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47">
        <v>0</v>
      </c>
      <c r="AI25" s="142">
        <v>0</v>
      </c>
      <c r="AJ25" s="142">
        <v>0</v>
      </c>
      <c r="AK25" s="110"/>
      <c r="AL25" s="110"/>
      <c r="AM25" s="110"/>
      <c r="AN25" s="110"/>
      <c r="AO25" s="110"/>
      <c r="AP25" s="142">
        <v>0</v>
      </c>
      <c r="AQ25" s="142">
        <v>0</v>
      </c>
      <c r="AR25" s="110"/>
      <c r="AS25" s="110"/>
      <c r="AT25" s="110"/>
      <c r="AU25" s="142">
        <v>0</v>
      </c>
      <c r="AV25" s="144">
        <f t="shared" si="6"/>
        <v>0</v>
      </c>
      <c r="AW25" s="110"/>
      <c r="AX25" s="110"/>
      <c r="AY25" s="110"/>
      <c r="AZ25" s="110"/>
      <c r="BA25" s="142">
        <v>0</v>
      </c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44">
        <f t="shared" si="7"/>
        <v>0</v>
      </c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</row>
    <row r="26" spans="1:113" ht="22.5" customHeight="1">
      <c r="A26" s="143" t="s">
        <v>86</v>
      </c>
      <c r="B26" s="143" t="s">
        <v>93</v>
      </c>
      <c r="C26" s="143" t="s">
        <v>104</v>
      </c>
      <c r="D26" s="143" t="s">
        <v>175</v>
      </c>
      <c r="E26" s="140">
        <f t="shared" si="3"/>
        <v>20000</v>
      </c>
      <c r="F26" s="140">
        <f t="shared" si="4"/>
        <v>0</v>
      </c>
      <c r="G26" s="141"/>
      <c r="H26" s="141"/>
      <c r="I26" s="110"/>
      <c r="J26" s="110"/>
      <c r="K26" s="141"/>
      <c r="L26" s="142"/>
      <c r="M26" s="110"/>
      <c r="N26" s="142"/>
      <c r="O26" s="110"/>
      <c r="P26" s="142"/>
      <c r="Q26" s="142"/>
      <c r="R26" s="110"/>
      <c r="S26" s="147"/>
      <c r="T26" s="144">
        <f t="shared" si="5"/>
        <v>20000</v>
      </c>
      <c r="U26" s="147">
        <v>20000</v>
      </c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47"/>
      <c r="AI26" s="142"/>
      <c r="AJ26" s="142"/>
      <c r="AK26" s="110"/>
      <c r="AL26" s="110"/>
      <c r="AM26" s="110"/>
      <c r="AN26" s="110"/>
      <c r="AO26" s="110"/>
      <c r="AP26" s="142"/>
      <c r="AQ26" s="142"/>
      <c r="AR26" s="110"/>
      <c r="AS26" s="110"/>
      <c r="AT26" s="110"/>
      <c r="AU26" s="142"/>
      <c r="AV26" s="144">
        <f t="shared" si="6"/>
        <v>0</v>
      </c>
      <c r="AW26" s="110"/>
      <c r="AX26" s="110"/>
      <c r="AY26" s="110"/>
      <c r="AZ26" s="110"/>
      <c r="BA26" s="142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44">
        <f t="shared" si="7"/>
        <v>0</v>
      </c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</row>
    <row r="27" spans="1:113" ht="22.5" customHeight="1">
      <c r="A27" s="143" t="s">
        <v>86</v>
      </c>
      <c r="B27" s="143" t="s">
        <v>93</v>
      </c>
      <c r="C27" s="143" t="s">
        <v>104</v>
      </c>
      <c r="D27" s="143" t="s">
        <v>176</v>
      </c>
      <c r="E27" s="140">
        <f t="shared" si="3"/>
        <v>5000</v>
      </c>
      <c r="F27" s="140">
        <f t="shared" si="4"/>
        <v>0</v>
      </c>
      <c r="G27" s="141"/>
      <c r="H27" s="141"/>
      <c r="I27" s="110"/>
      <c r="J27" s="110"/>
      <c r="K27" s="141"/>
      <c r="L27" s="142"/>
      <c r="M27" s="110"/>
      <c r="N27" s="142"/>
      <c r="O27" s="110"/>
      <c r="P27" s="142"/>
      <c r="Q27" s="142"/>
      <c r="R27" s="110"/>
      <c r="S27" s="147"/>
      <c r="T27" s="144">
        <f t="shared" si="5"/>
        <v>5000</v>
      </c>
      <c r="U27" s="147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47"/>
      <c r="AI27" s="142"/>
      <c r="AJ27" s="142"/>
      <c r="AK27" s="110"/>
      <c r="AL27" s="110"/>
      <c r="AM27" s="110"/>
      <c r="AN27" s="110"/>
      <c r="AO27" s="110"/>
      <c r="AP27" s="142"/>
      <c r="AQ27" s="142"/>
      <c r="AR27" s="110"/>
      <c r="AS27" s="110"/>
      <c r="AT27" s="110">
        <v>5000</v>
      </c>
      <c r="AU27" s="142"/>
      <c r="AV27" s="144">
        <f t="shared" si="6"/>
        <v>0</v>
      </c>
      <c r="AW27" s="110"/>
      <c r="AX27" s="110"/>
      <c r="AY27" s="110"/>
      <c r="AZ27" s="110"/>
      <c r="BA27" s="142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44">
        <f t="shared" si="7"/>
        <v>0</v>
      </c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</row>
    <row r="28" spans="1:113" ht="22.5" customHeight="1">
      <c r="A28" s="137" t="s">
        <v>86</v>
      </c>
      <c r="B28" s="137" t="s">
        <v>110</v>
      </c>
      <c r="C28" s="138" t="s">
        <v>87</v>
      </c>
      <c r="D28" s="108" t="s">
        <v>111</v>
      </c>
      <c r="E28" s="140">
        <f t="shared" si="3"/>
        <v>22000</v>
      </c>
      <c r="F28" s="140">
        <f t="shared" si="4"/>
        <v>0</v>
      </c>
      <c r="G28" s="141">
        <v>0</v>
      </c>
      <c r="H28" s="141">
        <v>0</v>
      </c>
      <c r="I28" s="110"/>
      <c r="J28" s="110"/>
      <c r="K28" s="141">
        <v>0</v>
      </c>
      <c r="L28" s="142">
        <v>0</v>
      </c>
      <c r="M28" s="110"/>
      <c r="N28" s="142">
        <v>0</v>
      </c>
      <c r="O28" s="110"/>
      <c r="P28" s="142">
        <v>0</v>
      </c>
      <c r="Q28" s="142">
        <v>0</v>
      </c>
      <c r="R28" s="110"/>
      <c r="S28" s="147">
        <v>0</v>
      </c>
      <c r="T28" s="144">
        <f t="shared" si="5"/>
        <v>22000</v>
      </c>
      <c r="U28" s="147">
        <v>22000</v>
      </c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47">
        <v>0</v>
      </c>
      <c r="AI28" s="142">
        <v>0</v>
      </c>
      <c r="AJ28" s="142">
        <v>0</v>
      </c>
      <c r="AK28" s="110"/>
      <c r="AL28" s="110"/>
      <c r="AM28" s="110"/>
      <c r="AN28" s="110"/>
      <c r="AO28" s="110"/>
      <c r="AP28" s="142">
        <v>0</v>
      </c>
      <c r="AQ28" s="142">
        <v>0</v>
      </c>
      <c r="AR28" s="110"/>
      <c r="AS28" s="110"/>
      <c r="AT28" s="110"/>
      <c r="AU28" s="142">
        <v>0</v>
      </c>
      <c r="AV28" s="144">
        <f t="shared" si="6"/>
        <v>0</v>
      </c>
      <c r="AW28" s="110"/>
      <c r="AX28" s="110"/>
      <c r="AY28" s="110"/>
      <c r="AZ28" s="110"/>
      <c r="BA28" s="142">
        <v>0</v>
      </c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44">
        <f t="shared" si="7"/>
        <v>0</v>
      </c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</row>
    <row r="29" spans="1:113" ht="22.5" customHeight="1">
      <c r="A29" s="137" t="s">
        <v>86</v>
      </c>
      <c r="B29" s="137" t="s">
        <v>110</v>
      </c>
      <c r="C29" s="138" t="s">
        <v>87</v>
      </c>
      <c r="D29" s="108" t="s">
        <v>112</v>
      </c>
      <c r="E29" s="140">
        <f t="shared" si="3"/>
        <v>1925</v>
      </c>
      <c r="F29" s="140">
        <f t="shared" si="4"/>
        <v>0</v>
      </c>
      <c r="G29" s="141">
        <v>0</v>
      </c>
      <c r="H29" s="141">
        <v>0</v>
      </c>
      <c r="I29" s="110"/>
      <c r="J29" s="110"/>
      <c r="K29" s="141">
        <v>0</v>
      </c>
      <c r="L29" s="142">
        <v>0</v>
      </c>
      <c r="M29" s="110"/>
      <c r="N29" s="142">
        <v>0</v>
      </c>
      <c r="O29" s="110"/>
      <c r="P29" s="142">
        <v>0</v>
      </c>
      <c r="Q29" s="142">
        <v>0</v>
      </c>
      <c r="R29" s="110"/>
      <c r="S29" s="147">
        <v>0</v>
      </c>
      <c r="T29" s="144">
        <f t="shared" si="5"/>
        <v>1925</v>
      </c>
      <c r="U29" s="147">
        <v>0</v>
      </c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47">
        <v>0</v>
      </c>
      <c r="AI29" s="142">
        <v>0</v>
      </c>
      <c r="AJ29" s="142">
        <v>0</v>
      </c>
      <c r="AK29" s="110"/>
      <c r="AL29" s="110"/>
      <c r="AM29" s="110"/>
      <c r="AN29" s="110"/>
      <c r="AO29" s="110"/>
      <c r="AP29" s="142">
        <v>550</v>
      </c>
      <c r="AQ29" s="142">
        <v>1375</v>
      </c>
      <c r="AR29" s="110"/>
      <c r="AS29" s="110"/>
      <c r="AT29" s="110"/>
      <c r="AU29" s="142">
        <v>0</v>
      </c>
      <c r="AV29" s="144">
        <f t="shared" si="6"/>
        <v>0</v>
      </c>
      <c r="AW29" s="110"/>
      <c r="AX29" s="110"/>
      <c r="AY29" s="110"/>
      <c r="AZ29" s="110"/>
      <c r="BA29" s="142">
        <v>0</v>
      </c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44">
        <f t="shared" si="7"/>
        <v>0</v>
      </c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</row>
    <row r="30" spans="1:113" ht="22.5" customHeight="1">
      <c r="A30" s="137" t="s">
        <v>86</v>
      </c>
      <c r="B30" s="137" t="s">
        <v>110</v>
      </c>
      <c r="C30" s="138" t="s">
        <v>87</v>
      </c>
      <c r="D30" s="108" t="s">
        <v>113</v>
      </c>
      <c r="E30" s="140">
        <f t="shared" si="3"/>
        <v>68760</v>
      </c>
      <c r="F30" s="140">
        <f t="shared" si="4"/>
        <v>68760</v>
      </c>
      <c r="G30" s="141">
        <v>68760</v>
      </c>
      <c r="H30" s="141">
        <v>0</v>
      </c>
      <c r="I30" s="110"/>
      <c r="J30" s="110"/>
      <c r="K30" s="141">
        <v>0</v>
      </c>
      <c r="L30" s="142">
        <v>0</v>
      </c>
      <c r="M30" s="110"/>
      <c r="N30" s="142">
        <v>0</v>
      </c>
      <c r="O30" s="110"/>
      <c r="P30" s="142">
        <v>0</v>
      </c>
      <c r="Q30" s="142">
        <v>0</v>
      </c>
      <c r="R30" s="110"/>
      <c r="S30" s="147">
        <v>0</v>
      </c>
      <c r="T30" s="144">
        <f t="shared" si="5"/>
        <v>0</v>
      </c>
      <c r="U30" s="147">
        <v>0</v>
      </c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47">
        <v>0</v>
      </c>
      <c r="AI30" s="142">
        <v>0</v>
      </c>
      <c r="AJ30" s="142">
        <v>0</v>
      </c>
      <c r="AK30" s="110"/>
      <c r="AL30" s="110"/>
      <c r="AM30" s="110"/>
      <c r="AN30" s="110"/>
      <c r="AO30" s="110"/>
      <c r="AP30" s="142">
        <v>0</v>
      </c>
      <c r="AQ30" s="142">
        <v>0</v>
      </c>
      <c r="AR30" s="110"/>
      <c r="AS30" s="110"/>
      <c r="AT30" s="110"/>
      <c r="AU30" s="142">
        <v>0</v>
      </c>
      <c r="AV30" s="144">
        <f t="shared" si="6"/>
        <v>0</v>
      </c>
      <c r="AW30" s="110"/>
      <c r="AX30" s="110"/>
      <c r="AY30" s="110"/>
      <c r="AZ30" s="110"/>
      <c r="BA30" s="142">
        <v>0</v>
      </c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44">
        <f t="shared" si="7"/>
        <v>0</v>
      </c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</row>
    <row r="31" spans="1:113" ht="22.5" customHeight="1">
      <c r="A31" s="137" t="s">
        <v>86</v>
      </c>
      <c r="B31" s="137" t="s">
        <v>110</v>
      </c>
      <c r="C31" s="138" t="s">
        <v>87</v>
      </c>
      <c r="D31" s="108" t="s">
        <v>114</v>
      </c>
      <c r="E31" s="140">
        <f t="shared" si="3"/>
        <v>6828</v>
      </c>
      <c r="F31" s="140">
        <f t="shared" si="4"/>
        <v>6828</v>
      </c>
      <c r="G31" s="141">
        <v>6828</v>
      </c>
      <c r="H31" s="141">
        <v>0</v>
      </c>
      <c r="I31" s="110"/>
      <c r="J31" s="110"/>
      <c r="K31" s="141">
        <v>0</v>
      </c>
      <c r="L31" s="142">
        <v>0</v>
      </c>
      <c r="M31" s="110"/>
      <c r="N31" s="142">
        <v>0</v>
      </c>
      <c r="O31" s="110"/>
      <c r="P31" s="142">
        <v>0</v>
      </c>
      <c r="Q31" s="142">
        <v>0</v>
      </c>
      <c r="R31" s="110"/>
      <c r="S31" s="147">
        <v>0</v>
      </c>
      <c r="T31" s="144">
        <f t="shared" si="5"/>
        <v>0</v>
      </c>
      <c r="U31" s="147">
        <v>0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47">
        <v>0</v>
      </c>
      <c r="AI31" s="142">
        <v>0</v>
      </c>
      <c r="AJ31" s="142">
        <v>0</v>
      </c>
      <c r="AK31" s="110"/>
      <c r="AL31" s="110"/>
      <c r="AM31" s="110"/>
      <c r="AN31" s="110"/>
      <c r="AO31" s="110"/>
      <c r="AP31" s="142">
        <v>0</v>
      </c>
      <c r="AQ31" s="142">
        <v>0</v>
      </c>
      <c r="AR31" s="110"/>
      <c r="AS31" s="110"/>
      <c r="AT31" s="110"/>
      <c r="AU31" s="142">
        <v>0</v>
      </c>
      <c r="AV31" s="144">
        <f t="shared" si="6"/>
        <v>0</v>
      </c>
      <c r="AW31" s="110"/>
      <c r="AX31" s="110"/>
      <c r="AY31" s="110"/>
      <c r="AZ31" s="110"/>
      <c r="BA31" s="142">
        <v>0</v>
      </c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44">
        <f t="shared" si="7"/>
        <v>0</v>
      </c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</row>
    <row r="32" spans="1:113" ht="22.5" customHeight="1">
      <c r="A32" s="137" t="s">
        <v>86</v>
      </c>
      <c r="B32" s="137" t="s">
        <v>110</v>
      </c>
      <c r="C32" s="138" t="s">
        <v>87</v>
      </c>
      <c r="D32" s="108" t="s">
        <v>115</v>
      </c>
      <c r="E32" s="140">
        <f t="shared" si="3"/>
        <v>24480</v>
      </c>
      <c r="F32" s="140">
        <f t="shared" si="4"/>
        <v>24480</v>
      </c>
      <c r="G32" s="141">
        <v>0</v>
      </c>
      <c r="H32" s="141">
        <v>0</v>
      </c>
      <c r="I32" s="110"/>
      <c r="J32" s="110"/>
      <c r="K32" s="141">
        <v>24480</v>
      </c>
      <c r="L32" s="142">
        <v>0</v>
      </c>
      <c r="M32" s="110"/>
      <c r="N32" s="142">
        <v>0</v>
      </c>
      <c r="O32" s="110"/>
      <c r="P32" s="142">
        <v>0</v>
      </c>
      <c r="Q32" s="142">
        <v>0</v>
      </c>
      <c r="R32" s="110"/>
      <c r="S32" s="147">
        <v>0</v>
      </c>
      <c r="T32" s="144">
        <f t="shared" si="5"/>
        <v>0</v>
      </c>
      <c r="U32" s="147">
        <v>0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47">
        <v>0</v>
      </c>
      <c r="AI32" s="142">
        <v>0</v>
      </c>
      <c r="AJ32" s="142">
        <v>0</v>
      </c>
      <c r="AK32" s="110"/>
      <c r="AL32" s="110"/>
      <c r="AM32" s="110"/>
      <c r="AN32" s="110"/>
      <c r="AO32" s="110"/>
      <c r="AP32" s="142">
        <v>0</v>
      </c>
      <c r="AQ32" s="142">
        <v>0</v>
      </c>
      <c r="AR32" s="110"/>
      <c r="AS32" s="110"/>
      <c r="AT32" s="110"/>
      <c r="AU32" s="142">
        <v>0</v>
      </c>
      <c r="AV32" s="144">
        <f t="shared" si="6"/>
        <v>0</v>
      </c>
      <c r="AW32" s="110"/>
      <c r="AX32" s="110"/>
      <c r="AY32" s="110"/>
      <c r="AZ32" s="110"/>
      <c r="BA32" s="142">
        <v>0</v>
      </c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44">
        <f t="shared" si="7"/>
        <v>0</v>
      </c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</row>
    <row r="33" spans="1:113" ht="22.5" customHeight="1">
      <c r="A33" s="137" t="s">
        <v>86</v>
      </c>
      <c r="B33" s="137" t="s">
        <v>110</v>
      </c>
      <c r="C33" s="138" t="s">
        <v>87</v>
      </c>
      <c r="D33" s="108" t="s">
        <v>116</v>
      </c>
      <c r="E33" s="140">
        <f t="shared" si="3"/>
        <v>45120</v>
      </c>
      <c r="F33" s="140">
        <f t="shared" si="4"/>
        <v>45120</v>
      </c>
      <c r="G33" s="141">
        <v>0</v>
      </c>
      <c r="H33" s="141">
        <v>45120</v>
      </c>
      <c r="I33" s="110"/>
      <c r="J33" s="110"/>
      <c r="K33" s="141">
        <v>0</v>
      </c>
      <c r="L33" s="142">
        <v>0</v>
      </c>
      <c r="M33" s="110"/>
      <c r="N33" s="142">
        <v>0</v>
      </c>
      <c r="O33" s="110"/>
      <c r="P33" s="142">
        <v>0</v>
      </c>
      <c r="Q33" s="142">
        <v>0</v>
      </c>
      <c r="R33" s="110"/>
      <c r="S33" s="147">
        <v>0</v>
      </c>
      <c r="T33" s="144">
        <f t="shared" si="5"/>
        <v>0</v>
      </c>
      <c r="U33" s="147">
        <v>0</v>
      </c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47">
        <v>0</v>
      </c>
      <c r="AI33" s="142">
        <v>0</v>
      </c>
      <c r="AJ33" s="142">
        <v>0</v>
      </c>
      <c r="AK33" s="110"/>
      <c r="AL33" s="110"/>
      <c r="AM33" s="110"/>
      <c r="AN33" s="110"/>
      <c r="AO33" s="110"/>
      <c r="AP33" s="142">
        <v>0</v>
      </c>
      <c r="AQ33" s="142">
        <v>0</v>
      </c>
      <c r="AR33" s="110"/>
      <c r="AS33" s="110"/>
      <c r="AT33" s="110"/>
      <c r="AU33" s="142">
        <v>0</v>
      </c>
      <c r="AV33" s="144">
        <f t="shared" si="6"/>
        <v>0</v>
      </c>
      <c r="AW33" s="110"/>
      <c r="AX33" s="110"/>
      <c r="AY33" s="110"/>
      <c r="AZ33" s="110"/>
      <c r="BA33" s="142">
        <v>0</v>
      </c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44">
        <f t="shared" si="7"/>
        <v>0</v>
      </c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</row>
    <row r="34" spans="1:112" ht="22.5" customHeight="1">
      <c r="A34" s="143" t="s">
        <v>86</v>
      </c>
      <c r="B34" s="143" t="s">
        <v>141</v>
      </c>
      <c r="C34" s="143" t="s">
        <v>104</v>
      </c>
      <c r="D34" s="143" t="s">
        <v>177</v>
      </c>
      <c r="E34" s="140">
        <f t="shared" si="3"/>
        <v>5000</v>
      </c>
      <c r="F34" s="140">
        <f t="shared" si="4"/>
        <v>0</v>
      </c>
      <c r="G34" s="141"/>
      <c r="H34" s="141"/>
      <c r="I34" s="110"/>
      <c r="J34" s="110"/>
      <c r="K34" s="141"/>
      <c r="L34" s="142"/>
      <c r="M34" s="110"/>
      <c r="N34" s="142"/>
      <c r="O34" s="110"/>
      <c r="P34" s="145"/>
      <c r="Q34" s="145"/>
      <c r="R34" s="110"/>
      <c r="S34" s="148"/>
      <c r="T34" s="144">
        <f t="shared" si="5"/>
        <v>5000</v>
      </c>
      <c r="U34" s="148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48"/>
      <c r="AI34" s="145"/>
      <c r="AJ34" s="145"/>
      <c r="AK34" s="110"/>
      <c r="AL34" s="110"/>
      <c r="AM34" s="110"/>
      <c r="AN34" s="110"/>
      <c r="AO34" s="110"/>
      <c r="AP34" s="145"/>
      <c r="AQ34" s="145"/>
      <c r="AR34" s="110"/>
      <c r="AS34" s="110"/>
      <c r="AT34" s="110"/>
      <c r="AU34" s="145">
        <v>5000</v>
      </c>
      <c r="AV34" s="144">
        <f t="shared" si="6"/>
        <v>0</v>
      </c>
      <c r="AW34" s="110"/>
      <c r="AX34" s="110"/>
      <c r="AY34" s="110"/>
      <c r="AZ34" s="110"/>
      <c r="BA34" s="145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44">
        <f t="shared" si="7"/>
        <v>0</v>
      </c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</row>
    <row r="35" spans="1:112" ht="22.5" customHeight="1">
      <c r="A35" s="137" t="s">
        <v>117</v>
      </c>
      <c r="B35" s="137" t="s">
        <v>87</v>
      </c>
      <c r="C35" s="138" t="s">
        <v>87</v>
      </c>
      <c r="D35" s="108" t="s">
        <v>118</v>
      </c>
      <c r="E35" s="140">
        <f t="shared" si="3"/>
        <v>11000</v>
      </c>
      <c r="F35" s="140">
        <f t="shared" si="4"/>
        <v>0</v>
      </c>
      <c r="G35" s="141">
        <v>0</v>
      </c>
      <c r="H35" s="141">
        <v>0</v>
      </c>
      <c r="I35" s="110"/>
      <c r="J35" s="110"/>
      <c r="K35" s="141">
        <v>0</v>
      </c>
      <c r="L35" s="142">
        <v>0</v>
      </c>
      <c r="M35" s="110"/>
      <c r="N35" s="142">
        <v>0</v>
      </c>
      <c r="O35" s="110"/>
      <c r="P35" s="141">
        <v>0</v>
      </c>
      <c r="Q35" s="141">
        <v>0</v>
      </c>
      <c r="R35" s="110"/>
      <c r="S35" s="141">
        <v>0</v>
      </c>
      <c r="T35" s="144">
        <f t="shared" si="5"/>
        <v>11000</v>
      </c>
      <c r="U35" s="141">
        <v>11000</v>
      </c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41">
        <v>0</v>
      </c>
      <c r="AI35" s="141">
        <v>0</v>
      </c>
      <c r="AJ35" s="141">
        <v>0</v>
      </c>
      <c r="AK35" s="110"/>
      <c r="AL35" s="110"/>
      <c r="AM35" s="110"/>
      <c r="AN35" s="110"/>
      <c r="AO35" s="110"/>
      <c r="AP35" s="141">
        <v>0</v>
      </c>
      <c r="AQ35" s="141">
        <v>0</v>
      </c>
      <c r="AR35" s="110"/>
      <c r="AS35" s="110"/>
      <c r="AT35" s="110"/>
      <c r="AU35" s="141">
        <v>0</v>
      </c>
      <c r="AV35" s="144">
        <f t="shared" si="6"/>
        <v>0</v>
      </c>
      <c r="AW35" s="110"/>
      <c r="AX35" s="110"/>
      <c r="AY35" s="110"/>
      <c r="AZ35" s="110"/>
      <c r="BA35" s="141">
        <v>0</v>
      </c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44">
        <f t="shared" si="7"/>
        <v>0</v>
      </c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</row>
    <row r="36" spans="1:112" ht="22.5" customHeight="1">
      <c r="A36" s="137" t="s">
        <v>117</v>
      </c>
      <c r="B36" s="137" t="s">
        <v>87</v>
      </c>
      <c r="C36" s="138" t="s">
        <v>87</v>
      </c>
      <c r="D36" s="108" t="s">
        <v>119</v>
      </c>
      <c r="E36" s="140">
        <f t="shared" si="3"/>
        <v>931</v>
      </c>
      <c r="F36" s="140">
        <f t="shared" si="4"/>
        <v>0</v>
      </c>
      <c r="G36" s="141">
        <v>0</v>
      </c>
      <c r="H36" s="141">
        <v>0</v>
      </c>
      <c r="I36" s="110"/>
      <c r="J36" s="110"/>
      <c r="K36" s="141">
        <v>0</v>
      </c>
      <c r="L36" s="142">
        <v>0</v>
      </c>
      <c r="M36" s="110"/>
      <c r="N36" s="142">
        <v>0</v>
      </c>
      <c r="O36" s="110"/>
      <c r="P36" s="141">
        <v>0</v>
      </c>
      <c r="Q36" s="141">
        <v>0</v>
      </c>
      <c r="R36" s="110"/>
      <c r="S36" s="141">
        <v>0</v>
      </c>
      <c r="T36" s="144">
        <f t="shared" si="5"/>
        <v>931</v>
      </c>
      <c r="U36" s="141">
        <v>0</v>
      </c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41">
        <v>0</v>
      </c>
      <c r="AI36" s="141">
        <v>0</v>
      </c>
      <c r="AJ36" s="141">
        <v>0</v>
      </c>
      <c r="AK36" s="110"/>
      <c r="AL36" s="110"/>
      <c r="AM36" s="110"/>
      <c r="AN36" s="110"/>
      <c r="AO36" s="110"/>
      <c r="AP36" s="141">
        <v>266</v>
      </c>
      <c r="AQ36" s="141">
        <v>665</v>
      </c>
      <c r="AR36" s="110"/>
      <c r="AS36" s="110"/>
      <c r="AT36" s="110"/>
      <c r="AU36" s="141">
        <v>0</v>
      </c>
      <c r="AV36" s="144">
        <f t="shared" si="6"/>
        <v>0</v>
      </c>
      <c r="AW36" s="110"/>
      <c r="AX36" s="110"/>
      <c r="AY36" s="110"/>
      <c r="AZ36" s="110"/>
      <c r="BA36" s="141">
        <v>0</v>
      </c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44">
        <f t="shared" si="7"/>
        <v>0</v>
      </c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</row>
    <row r="37" spans="1:112" ht="22.5" customHeight="1">
      <c r="A37" s="137" t="s">
        <v>117</v>
      </c>
      <c r="B37" s="137" t="s">
        <v>87</v>
      </c>
      <c r="C37" s="138" t="s">
        <v>87</v>
      </c>
      <c r="D37" s="108" t="s">
        <v>120</v>
      </c>
      <c r="E37" s="140">
        <f t="shared" si="3"/>
        <v>33252</v>
      </c>
      <c r="F37" s="140">
        <f t="shared" si="4"/>
        <v>33252</v>
      </c>
      <c r="G37" s="141">
        <v>33252</v>
      </c>
      <c r="H37" s="141">
        <v>0</v>
      </c>
      <c r="I37" s="110"/>
      <c r="J37" s="110"/>
      <c r="K37" s="141">
        <v>0</v>
      </c>
      <c r="L37" s="142">
        <v>0</v>
      </c>
      <c r="M37" s="110"/>
      <c r="N37" s="142">
        <v>0</v>
      </c>
      <c r="O37" s="110"/>
      <c r="P37" s="141">
        <v>0</v>
      </c>
      <c r="Q37" s="141">
        <v>0</v>
      </c>
      <c r="R37" s="110"/>
      <c r="S37" s="141">
        <v>0</v>
      </c>
      <c r="T37" s="144">
        <f t="shared" si="5"/>
        <v>0</v>
      </c>
      <c r="U37" s="141">
        <v>0</v>
      </c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41">
        <v>0</v>
      </c>
      <c r="AI37" s="141">
        <v>0</v>
      </c>
      <c r="AJ37" s="141">
        <v>0</v>
      </c>
      <c r="AK37" s="110"/>
      <c r="AL37" s="110"/>
      <c r="AM37" s="110"/>
      <c r="AN37" s="110"/>
      <c r="AO37" s="110"/>
      <c r="AP37" s="141">
        <v>0</v>
      </c>
      <c r="AQ37" s="141">
        <v>0</v>
      </c>
      <c r="AR37" s="110"/>
      <c r="AS37" s="110"/>
      <c r="AT37" s="110"/>
      <c r="AU37" s="141">
        <v>0</v>
      </c>
      <c r="AV37" s="144">
        <f t="shared" si="6"/>
        <v>0</v>
      </c>
      <c r="AW37" s="110"/>
      <c r="AX37" s="110"/>
      <c r="AY37" s="110"/>
      <c r="AZ37" s="110"/>
      <c r="BA37" s="141">
        <v>0</v>
      </c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44">
        <f t="shared" si="7"/>
        <v>0</v>
      </c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</row>
    <row r="38" spans="1:112" ht="22.5" customHeight="1">
      <c r="A38" s="137" t="s">
        <v>117</v>
      </c>
      <c r="B38" s="137" t="s">
        <v>87</v>
      </c>
      <c r="C38" s="138" t="s">
        <v>87</v>
      </c>
      <c r="D38" s="108" t="s">
        <v>121</v>
      </c>
      <c r="E38" s="140">
        <f t="shared" si="3"/>
        <v>3756</v>
      </c>
      <c r="F38" s="140">
        <f t="shared" si="4"/>
        <v>3756</v>
      </c>
      <c r="G38" s="141">
        <v>3756</v>
      </c>
      <c r="H38" s="141">
        <v>0</v>
      </c>
      <c r="I38" s="110"/>
      <c r="J38" s="110"/>
      <c r="K38" s="141">
        <v>0</v>
      </c>
      <c r="L38" s="142">
        <v>0</v>
      </c>
      <c r="M38" s="110"/>
      <c r="N38" s="142">
        <v>0</v>
      </c>
      <c r="O38" s="110"/>
      <c r="P38" s="141">
        <v>0</v>
      </c>
      <c r="Q38" s="141">
        <v>0</v>
      </c>
      <c r="R38" s="110"/>
      <c r="S38" s="141">
        <v>0</v>
      </c>
      <c r="T38" s="144">
        <f t="shared" si="5"/>
        <v>0</v>
      </c>
      <c r="U38" s="141">
        <v>0</v>
      </c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41">
        <v>0</v>
      </c>
      <c r="AI38" s="141">
        <v>0</v>
      </c>
      <c r="AJ38" s="141">
        <v>0</v>
      </c>
      <c r="AK38" s="110"/>
      <c r="AL38" s="110"/>
      <c r="AM38" s="110"/>
      <c r="AN38" s="110"/>
      <c r="AO38" s="110"/>
      <c r="AP38" s="141">
        <v>0</v>
      </c>
      <c r="AQ38" s="141">
        <v>0</v>
      </c>
      <c r="AR38" s="110"/>
      <c r="AS38" s="110"/>
      <c r="AT38" s="110"/>
      <c r="AU38" s="141">
        <v>0</v>
      </c>
      <c r="AV38" s="144">
        <f t="shared" si="6"/>
        <v>0</v>
      </c>
      <c r="AW38" s="110"/>
      <c r="AX38" s="110"/>
      <c r="AY38" s="110"/>
      <c r="AZ38" s="110"/>
      <c r="BA38" s="141">
        <v>0</v>
      </c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44">
        <f t="shared" si="7"/>
        <v>0</v>
      </c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</row>
    <row r="39" spans="1:112" ht="22.5" customHeight="1">
      <c r="A39" s="137" t="s">
        <v>117</v>
      </c>
      <c r="B39" s="137" t="s">
        <v>87</v>
      </c>
      <c r="C39" s="138" t="s">
        <v>87</v>
      </c>
      <c r="D39" s="108" t="s">
        <v>122</v>
      </c>
      <c r="E39" s="140">
        <f t="shared" si="3"/>
        <v>29292</v>
      </c>
      <c r="F39" s="140">
        <f t="shared" si="4"/>
        <v>29292</v>
      </c>
      <c r="G39" s="141">
        <v>0</v>
      </c>
      <c r="H39" s="141">
        <v>0</v>
      </c>
      <c r="I39" s="110"/>
      <c r="J39" s="110"/>
      <c r="K39" s="141">
        <v>29292</v>
      </c>
      <c r="L39" s="142">
        <v>0</v>
      </c>
      <c r="M39" s="110"/>
      <c r="N39" s="142">
        <v>0</v>
      </c>
      <c r="O39" s="110"/>
      <c r="P39" s="141">
        <v>0</v>
      </c>
      <c r="Q39" s="141">
        <v>0</v>
      </c>
      <c r="R39" s="110"/>
      <c r="S39" s="141">
        <v>0</v>
      </c>
      <c r="T39" s="144">
        <f t="shared" si="5"/>
        <v>0</v>
      </c>
      <c r="U39" s="141">
        <v>0</v>
      </c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41">
        <v>0</v>
      </c>
      <c r="AI39" s="141">
        <v>0</v>
      </c>
      <c r="AJ39" s="141">
        <v>0</v>
      </c>
      <c r="AK39" s="110"/>
      <c r="AL39" s="110"/>
      <c r="AM39" s="110"/>
      <c r="AN39" s="110"/>
      <c r="AO39" s="110"/>
      <c r="AP39" s="141">
        <v>0</v>
      </c>
      <c r="AQ39" s="141">
        <v>0</v>
      </c>
      <c r="AR39" s="110"/>
      <c r="AS39" s="110"/>
      <c r="AT39" s="110"/>
      <c r="AU39" s="141">
        <v>0</v>
      </c>
      <c r="AV39" s="144">
        <f t="shared" si="6"/>
        <v>0</v>
      </c>
      <c r="AW39" s="110"/>
      <c r="AX39" s="110"/>
      <c r="AY39" s="110"/>
      <c r="AZ39" s="110"/>
      <c r="BA39" s="141">
        <v>0</v>
      </c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44">
        <f t="shared" si="7"/>
        <v>0</v>
      </c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</row>
    <row r="40" spans="1:112" ht="22.5" customHeight="1">
      <c r="A40" s="137" t="s">
        <v>117</v>
      </c>
      <c r="B40" s="137" t="s">
        <v>87</v>
      </c>
      <c r="C40" s="138" t="s">
        <v>87</v>
      </c>
      <c r="D40" s="108" t="s">
        <v>123</v>
      </c>
      <c r="E40" s="140">
        <f aca="true" t="shared" si="8" ref="E40:E86">F40+T40+AV40+BM40</f>
        <v>4740</v>
      </c>
      <c r="F40" s="140">
        <f t="shared" si="4"/>
        <v>4740</v>
      </c>
      <c r="G40" s="141">
        <v>0</v>
      </c>
      <c r="H40" s="141">
        <v>4740</v>
      </c>
      <c r="I40" s="110"/>
      <c r="J40" s="110"/>
      <c r="K40" s="141">
        <v>0</v>
      </c>
      <c r="L40" s="142">
        <v>0</v>
      </c>
      <c r="M40" s="110"/>
      <c r="N40" s="142">
        <v>0</v>
      </c>
      <c r="O40" s="110"/>
      <c r="P40" s="141">
        <v>0</v>
      </c>
      <c r="Q40" s="141">
        <v>0</v>
      </c>
      <c r="R40" s="110"/>
      <c r="S40" s="141">
        <v>0</v>
      </c>
      <c r="T40" s="144">
        <f t="shared" si="5"/>
        <v>0</v>
      </c>
      <c r="U40" s="141">
        <v>0</v>
      </c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41">
        <v>0</v>
      </c>
      <c r="AI40" s="141">
        <v>0</v>
      </c>
      <c r="AJ40" s="141">
        <v>0</v>
      </c>
      <c r="AK40" s="110"/>
      <c r="AL40" s="110"/>
      <c r="AM40" s="110"/>
      <c r="AN40" s="110"/>
      <c r="AO40" s="110"/>
      <c r="AP40" s="141">
        <v>0</v>
      </c>
      <c r="AQ40" s="141">
        <v>0</v>
      </c>
      <c r="AR40" s="110"/>
      <c r="AS40" s="110"/>
      <c r="AT40" s="110"/>
      <c r="AU40" s="141">
        <v>0</v>
      </c>
      <c r="AV40" s="144">
        <f t="shared" si="6"/>
        <v>0</v>
      </c>
      <c r="AW40" s="110"/>
      <c r="AX40" s="110"/>
      <c r="AY40" s="110"/>
      <c r="AZ40" s="110"/>
      <c r="BA40" s="141">
        <v>0</v>
      </c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44">
        <f t="shared" si="7"/>
        <v>0</v>
      </c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</row>
    <row r="41" spans="1:112" ht="22.5" customHeight="1">
      <c r="A41" s="137" t="s">
        <v>117</v>
      </c>
      <c r="B41" s="137" t="s">
        <v>87</v>
      </c>
      <c r="C41" s="138" t="s">
        <v>124</v>
      </c>
      <c r="D41" s="108" t="s">
        <v>125</v>
      </c>
      <c r="E41" s="140">
        <f t="shared" si="8"/>
        <v>4092</v>
      </c>
      <c r="F41" s="140">
        <f aca="true" t="shared" si="9" ref="F41:F86">SUM(G41:S41)</f>
        <v>0</v>
      </c>
      <c r="G41" s="141">
        <v>0</v>
      </c>
      <c r="H41" s="141">
        <v>0</v>
      </c>
      <c r="I41" s="110"/>
      <c r="J41" s="110"/>
      <c r="K41" s="141">
        <v>0</v>
      </c>
      <c r="L41" s="142">
        <v>0</v>
      </c>
      <c r="M41" s="110"/>
      <c r="N41" s="142">
        <v>0</v>
      </c>
      <c r="O41" s="110"/>
      <c r="P41" s="141">
        <v>0</v>
      </c>
      <c r="Q41" s="141">
        <v>0</v>
      </c>
      <c r="R41" s="110"/>
      <c r="S41" s="141">
        <v>0</v>
      </c>
      <c r="T41" s="144">
        <f aca="true" t="shared" si="10" ref="T41:T86">SUM(U41:AU41)</f>
        <v>4092</v>
      </c>
      <c r="U41" s="141">
        <v>0</v>
      </c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41">
        <v>0</v>
      </c>
      <c r="AI41" s="141">
        <v>0</v>
      </c>
      <c r="AJ41" s="141">
        <v>0</v>
      </c>
      <c r="AK41" s="110"/>
      <c r="AL41" s="110"/>
      <c r="AM41" s="110"/>
      <c r="AN41" s="110"/>
      <c r="AO41" s="110"/>
      <c r="AP41" s="141">
        <v>0</v>
      </c>
      <c r="AQ41" s="141">
        <v>0</v>
      </c>
      <c r="AR41" s="110"/>
      <c r="AS41" s="110"/>
      <c r="AT41" s="110"/>
      <c r="AU41" s="141">
        <v>4092</v>
      </c>
      <c r="AV41" s="144">
        <f aca="true" t="shared" si="11" ref="AV41:AV86">SUM(AW41:BG41)</f>
        <v>0</v>
      </c>
      <c r="AW41" s="110"/>
      <c r="AX41" s="110"/>
      <c r="AY41" s="110"/>
      <c r="AZ41" s="110"/>
      <c r="BA41" s="141">
        <v>0</v>
      </c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44">
        <f aca="true" t="shared" si="12" ref="BM41:BM86">SUM(BN41:BY41)</f>
        <v>0</v>
      </c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</row>
    <row r="42" spans="1:112" ht="22.5" customHeight="1">
      <c r="A42" s="143" t="s">
        <v>117</v>
      </c>
      <c r="B42" s="143" t="s">
        <v>87</v>
      </c>
      <c r="C42" s="143" t="s">
        <v>178</v>
      </c>
      <c r="D42" s="143" t="s">
        <v>179</v>
      </c>
      <c r="E42" s="140">
        <f t="shared" si="8"/>
        <v>6000</v>
      </c>
      <c r="F42" s="140">
        <f t="shared" si="9"/>
        <v>0</v>
      </c>
      <c r="G42" s="141"/>
      <c r="H42" s="141"/>
      <c r="I42" s="110"/>
      <c r="J42" s="110"/>
      <c r="K42" s="141"/>
      <c r="L42" s="142"/>
      <c r="M42" s="110"/>
      <c r="N42" s="142"/>
      <c r="O42" s="110"/>
      <c r="P42" s="141"/>
      <c r="Q42" s="141"/>
      <c r="R42" s="110"/>
      <c r="S42" s="141"/>
      <c r="T42" s="144">
        <f t="shared" si="10"/>
        <v>6000</v>
      </c>
      <c r="U42" s="141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41"/>
      <c r="AI42" s="141"/>
      <c r="AJ42" s="141"/>
      <c r="AK42" s="110"/>
      <c r="AL42" s="110"/>
      <c r="AM42" s="110"/>
      <c r="AN42" s="110"/>
      <c r="AO42" s="110"/>
      <c r="AP42" s="141"/>
      <c r="AQ42" s="141"/>
      <c r="AR42" s="110"/>
      <c r="AS42" s="110"/>
      <c r="AT42" s="110"/>
      <c r="AU42" s="141">
        <v>6000</v>
      </c>
      <c r="AV42" s="144">
        <f t="shared" si="11"/>
        <v>0</v>
      </c>
      <c r="AW42" s="110"/>
      <c r="AX42" s="110"/>
      <c r="AY42" s="110"/>
      <c r="AZ42" s="110"/>
      <c r="BA42" s="141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44">
        <f t="shared" si="12"/>
        <v>0</v>
      </c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</row>
    <row r="43" spans="1:112" ht="22.5" customHeight="1">
      <c r="A43" s="137" t="s">
        <v>117</v>
      </c>
      <c r="B43" s="137" t="s">
        <v>90</v>
      </c>
      <c r="C43" s="138" t="s">
        <v>87</v>
      </c>
      <c r="D43" s="108" t="s">
        <v>126</v>
      </c>
      <c r="E43" s="140">
        <f t="shared" si="8"/>
        <v>11000</v>
      </c>
      <c r="F43" s="140">
        <f t="shared" si="9"/>
        <v>0</v>
      </c>
      <c r="G43" s="141">
        <v>0</v>
      </c>
      <c r="H43" s="141">
        <v>0</v>
      </c>
      <c r="I43" s="110"/>
      <c r="J43" s="110"/>
      <c r="K43" s="141">
        <v>0</v>
      </c>
      <c r="L43" s="142">
        <v>0</v>
      </c>
      <c r="M43" s="110"/>
      <c r="N43" s="142">
        <v>0</v>
      </c>
      <c r="O43" s="110"/>
      <c r="P43" s="141">
        <v>0</v>
      </c>
      <c r="Q43" s="141">
        <v>0</v>
      </c>
      <c r="R43" s="110"/>
      <c r="S43" s="141">
        <v>0</v>
      </c>
      <c r="T43" s="144">
        <f t="shared" si="10"/>
        <v>11000</v>
      </c>
      <c r="U43" s="141">
        <v>11000</v>
      </c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41">
        <v>0</v>
      </c>
      <c r="AI43" s="141">
        <v>0</v>
      </c>
      <c r="AJ43" s="141">
        <v>0</v>
      </c>
      <c r="AK43" s="110"/>
      <c r="AL43" s="110"/>
      <c r="AM43" s="110"/>
      <c r="AN43" s="110"/>
      <c r="AO43" s="110"/>
      <c r="AP43" s="141">
        <v>0</v>
      </c>
      <c r="AQ43" s="141">
        <v>0</v>
      </c>
      <c r="AR43" s="110"/>
      <c r="AS43" s="110"/>
      <c r="AT43" s="110"/>
      <c r="AU43" s="141">
        <v>0</v>
      </c>
      <c r="AV43" s="144">
        <f t="shared" si="11"/>
        <v>0</v>
      </c>
      <c r="AW43" s="110"/>
      <c r="AX43" s="110"/>
      <c r="AY43" s="110"/>
      <c r="AZ43" s="110"/>
      <c r="BA43" s="141">
        <v>0</v>
      </c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44">
        <f t="shared" si="12"/>
        <v>0</v>
      </c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</row>
    <row r="44" spans="1:112" ht="22.5" customHeight="1">
      <c r="A44" s="137" t="s">
        <v>117</v>
      </c>
      <c r="B44" s="137" t="s">
        <v>90</v>
      </c>
      <c r="C44" s="138" t="s">
        <v>87</v>
      </c>
      <c r="D44" s="108" t="s">
        <v>127</v>
      </c>
      <c r="E44" s="140">
        <f t="shared" si="8"/>
        <v>1011</v>
      </c>
      <c r="F44" s="140">
        <f t="shared" si="9"/>
        <v>0</v>
      </c>
      <c r="G44" s="141">
        <v>0</v>
      </c>
      <c r="H44" s="141">
        <v>0</v>
      </c>
      <c r="I44" s="110"/>
      <c r="J44" s="110"/>
      <c r="K44" s="141">
        <v>0</v>
      </c>
      <c r="L44" s="142">
        <v>0</v>
      </c>
      <c r="M44" s="110"/>
      <c r="N44" s="142">
        <v>0</v>
      </c>
      <c r="O44" s="110"/>
      <c r="P44" s="141">
        <v>0</v>
      </c>
      <c r="Q44" s="141">
        <v>0</v>
      </c>
      <c r="R44" s="110"/>
      <c r="S44" s="141">
        <v>0</v>
      </c>
      <c r="T44" s="144">
        <f t="shared" si="10"/>
        <v>1011</v>
      </c>
      <c r="U44" s="141">
        <v>0</v>
      </c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41">
        <v>0</v>
      </c>
      <c r="AI44" s="141">
        <v>0</v>
      </c>
      <c r="AJ44" s="141">
        <v>0</v>
      </c>
      <c r="AK44" s="110"/>
      <c r="AL44" s="110"/>
      <c r="AM44" s="110"/>
      <c r="AN44" s="110"/>
      <c r="AO44" s="110"/>
      <c r="AP44" s="141">
        <v>289</v>
      </c>
      <c r="AQ44" s="141">
        <v>722</v>
      </c>
      <c r="AR44" s="110"/>
      <c r="AS44" s="110"/>
      <c r="AT44" s="110"/>
      <c r="AU44" s="141">
        <v>0</v>
      </c>
      <c r="AV44" s="144">
        <f t="shared" si="11"/>
        <v>0</v>
      </c>
      <c r="AW44" s="110"/>
      <c r="AX44" s="110"/>
      <c r="AY44" s="110"/>
      <c r="AZ44" s="110"/>
      <c r="BA44" s="141">
        <v>0</v>
      </c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44">
        <f t="shared" si="12"/>
        <v>0</v>
      </c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</row>
    <row r="45" spans="1:112" ht="22.5" customHeight="1">
      <c r="A45" s="137" t="s">
        <v>117</v>
      </c>
      <c r="B45" s="137" t="s">
        <v>90</v>
      </c>
      <c r="C45" s="138" t="s">
        <v>87</v>
      </c>
      <c r="D45" s="108" t="s">
        <v>128</v>
      </c>
      <c r="E45" s="140">
        <f t="shared" si="8"/>
        <v>36108</v>
      </c>
      <c r="F45" s="140">
        <f t="shared" si="9"/>
        <v>36108</v>
      </c>
      <c r="G45" s="141">
        <v>36108</v>
      </c>
      <c r="H45" s="141">
        <v>0</v>
      </c>
      <c r="I45" s="110"/>
      <c r="J45" s="110"/>
      <c r="K45" s="141">
        <v>0</v>
      </c>
      <c r="L45" s="142">
        <v>0</v>
      </c>
      <c r="M45" s="110"/>
      <c r="N45" s="142">
        <v>0</v>
      </c>
      <c r="O45" s="110"/>
      <c r="P45" s="141">
        <v>0</v>
      </c>
      <c r="Q45" s="141">
        <v>0</v>
      </c>
      <c r="R45" s="110"/>
      <c r="S45" s="141">
        <v>0</v>
      </c>
      <c r="T45" s="144">
        <f t="shared" si="10"/>
        <v>0</v>
      </c>
      <c r="U45" s="141">
        <v>0</v>
      </c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41">
        <v>0</v>
      </c>
      <c r="AI45" s="141">
        <v>0</v>
      </c>
      <c r="AJ45" s="141">
        <v>0</v>
      </c>
      <c r="AK45" s="110"/>
      <c r="AL45" s="110"/>
      <c r="AM45" s="110"/>
      <c r="AN45" s="110"/>
      <c r="AO45" s="110"/>
      <c r="AP45" s="141">
        <v>0</v>
      </c>
      <c r="AQ45" s="141">
        <v>0</v>
      </c>
      <c r="AR45" s="110"/>
      <c r="AS45" s="110"/>
      <c r="AT45" s="110"/>
      <c r="AU45" s="141">
        <v>0</v>
      </c>
      <c r="AV45" s="144">
        <f t="shared" si="11"/>
        <v>0</v>
      </c>
      <c r="AW45" s="110"/>
      <c r="AX45" s="110"/>
      <c r="AY45" s="110"/>
      <c r="AZ45" s="110"/>
      <c r="BA45" s="141">
        <v>0</v>
      </c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44">
        <f t="shared" si="12"/>
        <v>0</v>
      </c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</row>
    <row r="46" spans="1:112" ht="22.5" customHeight="1">
      <c r="A46" s="137" t="s">
        <v>117</v>
      </c>
      <c r="B46" s="137" t="s">
        <v>90</v>
      </c>
      <c r="C46" s="138" t="s">
        <v>87</v>
      </c>
      <c r="D46" s="108" t="s">
        <v>129</v>
      </c>
      <c r="E46" s="140">
        <f t="shared" si="8"/>
        <v>2892</v>
      </c>
      <c r="F46" s="140">
        <f t="shared" si="9"/>
        <v>2892</v>
      </c>
      <c r="G46" s="141">
        <v>2892</v>
      </c>
      <c r="H46" s="141">
        <v>0</v>
      </c>
      <c r="I46" s="110"/>
      <c r="J46" s="110"/>
      <c r="K46" s="141">
        <v>0</v>
      </c>
      <c r="L46" s="142">
        <v>0</v>
      </c>
      <c r="M46" s="110"/>
      <c r="N46" s="142">
        <v>0</v>
      </c>
      <c r="O46" s="110"/>
      <c r="P46" s="141">
        <v>0</v>
      </c>
      <c r="Q46" s="141">
        <v>0</v>
      </c>
      <c r="R46" s="110"/>
      <c r="S46" s="141">
        <v>0</v>
      </c>
      <c r="T46" s="144">
        <f t="shared" si="10"/>
        <v>0</v>
      </c>
      <c r="U46" s="141">
        <v>0</v>
      </c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41">
        <v>0</v>
      </c>
      <c r="AI46" s="141">
        <v>0</v>
      </c>
      <c r="AJ46" s="141">
        <v>0</v>
      </c>
      <c r="AK46" s="110"/>
      <c r="AL46" s="110"/>
      <c r="AM46" s="110"/>
      <c r="AN46" s="110"/>
      <c r="AO46" s="110"/>
      <c r="AP46" s="141">
        <v>0</v>
      </c>
      <c r="AQ46" s="141">
        <v>0</v>
      </c>
      <c r="AR46" s="110"/>
      <c r="AS46" s="110"/>
      <c r="AT46" s="110"/>
      <c r="AU46" s="141">
        <v>0</v>
      </c>
      <c r="AV46" s="144">
        <f t="shared" si="11"/>
        <v>0</v>
      </c>
      <c r="AW46" s="110"/>
      <c r="AX46" s="110"/>
      <c r="AY46" s="110"/>
      <c r="AZ46" s="110"/>
      <c r="BA46" s="141">
        <v>0</v>
      </c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44">
        <f t="shared" si="12"/>
        <v>0</v>
      </c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</row>
    <row r="47" spans="1:112" ht="22.5" customHeight="1">
      <c r="A47" s="137" t="s">
        <v>117</v>
      </c>
      <c r="B47" s="137" t="s">
        <v>90</v>
      </c>
      <c r="C47" s="138" t="s">
        <v>87</v>
      </c>
      <c r="D47" s="108" t="s">
        <v>130</v>
      </c>
      <c r="E47" s="140">
        <f t="shared" si="8"/>
        <v>28356</v>
      </c>
      <c r="F47" s="140">
        <f t="shared" si="9"/>
        <v>28356</v>
      </c>
      <c r="G47" s="141">
        <v>0</v>
      </c>
      <c r="H47" s="141">
        <v>0</v>
      </c>
      <c r="I47" s="110"/>
      <c r="J47" s="110"/>
      <c r="K47" s="141">
        <v>28356</v>
      </c>
      <c r="L47" s="142">
        <v>0</v>
      </c>
      <c r="M47" s="110"/>
      <c r="N47" s="142">
        <v>0</v>
      </c>
      <c r="O47" s="110"/>
      <c r="P47" s="141">
        <v>0</v>
      </c>
      <c r="Q47" s="141">
        <v>0</v>
      </c>
      <c r="R47" s="110"/>
      <c r="S47" s="141">
        <v>0</v>
      </c>
      <c r="T47" s="144">
        <f t="shared" si="10"/>
        <v>0</v>
      </c>
      <c r="U47" s="141">
        <v>0</v>
      </c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41">
        <v>0</v>
      </c>
      <c r="AI47" s="141">
        <v>0</v>
      </c>
      <c r="AJ47" s="141">
        <v>0</v>
      </c>
      <c r="AK47" s="110"/>
      <c r="AL47" s="110"/>
      <c r="AM47" s="110"/>
      <c r="AN47" s="110"/>
      <c r="AO47" s="110"/>
      <c r="AP47" s="141">
        <v>0</v>
      </c>
      <c r="AQ47" s="141">
        <v>0</v>
      </c>
      <c r="AR47" s="110"/>
      <c r="AS47" s="110"/>
      <c r="AT47" s="110"/>
      <c r="AU47" s="141">
        <v>0</v>
      </c>
      <c r="AV47" s="144">
        <f t="shared" si="11"/>
        <v>0</v>
      </c>
      <c r="AW47" s="110"/>
      <c r="AX47" s="110"/>
      <c r="AY47" s="110"/>
      <c r="AZ47" s="110"/>
      <c r="BA47" s="141">
        <v>0</v>
      </c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44">
        <f t="shared" si="12"/>
        <v>0</v>
      </c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</row>
    <row r="48" spans="1:112" ht="22.5" customHeight="1">
      <c r="A48" s="137" t="s">
        <v>117</v>
      </c>
      <c r="B48" s="137" t="s">
        <v>90</v>
      </c>
      <c r="C48" s="138" t="s">
        <v>87</v>
      </c>
      <c r="D48" s="108" t="s">
        <v>131</v>
      </c>
      <c r="E48" s="140">
        <f t="shared" si="8"/>
        <v>7020</v>
      </c>
      <c r="F48" s="140">
        <f t="shared" si="9"/>
        <v>7020</v>
      </c>
      <c r="G48" s="141">
        <v>0</v>
      </c>
      <c r="H48" s="141">
        <v>7020</v>
      </c>
      <c r="I48" s="110"/>
      <c r="J48" s="110"/>
      <c r="K48" s="141">
        <v>0</v>
      </c>
      <c r="L48" s="142">
        <v>0</v>
      </c>
      <c r="M48" s="110"/>
      <c r="N48" s="142">
        <v>0</v>
      </c>
      <c r="O48" s="110"/>
      <c r="P48" s="141">
        <v>0</v>
      </c>
      <c r="Q48" s="141">
        <v>0</v>
      </c>
      <c r="R48" s="110"/>
      <c r="S48" s="141">
        <v>0</v>
      </c>
      <c r="T48" s="144">
        <f t="shared" si="10"/>
        <v>0</v>
      </c>
      <c r="U48" s="141">
        <v>0</v>
      </c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41">
        <v>0</v>
      </c>
      <c r="AI48" s="141">
        <v>0</v>
      </c>
      <c r="AJ48" s="141">
        <v>0</v>
      </c>
      <c r="AK48" s="110"/>
      <c r="AL48" s="110"/>
      <c r="AM48" s="110"/>
      <c r="AN48" s="110"/>
      <c r="AO48" s="110"/>
      <c r="AP48" s="141">
        <v>0</v>
      </c>
      <c r="AQ48" s="141">
        <v>0</v>
      </c>
      <c r="AR48" s="110"/>
      <c r="AS48" s="110"/>
      <c r="AT48" s="110"/>
      <c r="AU48" s="141">
        <v>0</v>
      </c>
      <c r="AV48" s="144">
        <f t="shared" si="11"/>
        <v>0</v>
      </c>
      <c r="AW48" s="110"/>
      <c r="AX48" s="110"/>
      <c r="AY48" s="110"/>
      <c r="AZ48" s="110"/>
      <c r="BA48" s="141">
        <v>0</v>
      </c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44">
        <f t="shared" si="12"/>
        <v>0</v>
      </c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</row>
    <row r="49" spans="1:112" ht="22.5" customHeight="1">
      <c r="A49" s="137" t="s">
        <v>117</v>
      </c>
      <c r="B49" s="137" t="s">
        <v>90</v>
      </c>
      <c r="C49" s="138" t="s">
        <v>87</v>
      </c>
      <c r="D49" s="108" t="s">
        <v>132</v>
      </c>
      <c r="E49" s="140">
        <f t="shared" si="8"/>
        <v>8183</v>
      </c>
      <c r="F49" s="140">
        <f t="shared" si="9"/>
        <v>0</v>
      </c>
      <c r="G49" s="141">
        <v>0</v>
      </c>
      <c r="H49" s="141">
        <v>0</v>
      </c>
      <c r="I49" s="110"/>
      <c r="J49" s="110"/>
      <c r="K49" s="141">
        <v>0</v>
      </c>
      <c r="L49" s="142">
        <v>0</v>
      </c>
      <c r="M49" s="110"/>
      <c r="N49" s="142">
        <v>0</v>
      </c>
      <c r="O49" s="110"/>
      <c r="P49" s="141">
        <v>0</v>
      </c>
      <c r="Q49" s="141">
        <v>0</v>
      </c>
      <c r="R49" s="110"/>
      <c r="S49" s="141">
        <v>0</v>
      </c>
      <c r="T49" s="144">
        <f t="shared" si="10"/>
        <v>8183</v>
      </c>
      <c r="U49" s="141">
        <v>0</v>
      </c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41">
        <v>0</v>
      </c>
      <c r="AI49" s="141">
        <v>0</v>
      </c>
      <c r="AJ49" s="141">
        <v>0</v>
      </c>
      <c r="AK49" s="110"/>
      <c r="AL49" s="110"/>
      <c r="AM49" s="110"/>
      <c r="AN49" s="110"/>
      <c r="AO49" s="110"/>
      <c r="AP49" s="141">
        <v>0</v>
      </c>
      <c r="AQ49" s="141">
        <v>0</v>
      </c>
      <c r="AR49" s="110"/>
      <c r="AS49" s="110"/>
      <c r="AT49" s="110"/>
      <c r="AU49" s="141">
        <v>8183</v>
      </c>
      <c r="AV49" s="144">
        <f t="shared" si="11"/>
        <v>0</v>
      </c>
      <c r="AW49" s="110"/>
      <c r="AX49" s="110"/>
      <c r="AY49" s="110"/>
      <c r="AZ49" s="110"/>
      <c r="BA49" s="141">
        <v>0</v>
      </c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44">
        <f t="shared" si="12"/>
        <v>0</v>
      </c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</row>
    <row r="50" spans="1:112" ht="22.5" customHeight="1">
      <c r="A50" s="137" t="s">
        <v>133</v>
      </c>
      <c r="B50" s="137" t="s">
        <v>134</v>
      </c>
      <c r="C50" s="138" t="s">
        <v>134</v>
      </c>
      <c r="D50" s="108" t="s">
        <v>135</v>
      </c>
      <c r="E50" s="140">
        <f t="shared" si="8"/>
        <v>366882</v>
      </c>
      <c r="F50" s="140">
        <f t="shared" si="9"/>
        <v>366882</v>
      </c>
      <c r="G50" s="141">
        <v>0</v>
      </c>
      <c r="H50" s="141">
        <v>0</v>
      </c>
      <c r="I50" s="110"/>
      <c r="J50" s="110"/>
      <c r="K50" s="141">
        <v>0</v>
      </c>
      <c r="L50" s="142">
        <v>366882</v>
      </c>
      <c r="M50" s="110"/>
      <c r="N50" s="142">
        <v>0</v>
      </c>
      <c r="O50" s="110"/>
      <c r="P50" s="141">
        <v>0</v>
      </c>
      <c r="Q50" s="141">
        <v>0</v>
      </c>
      <c r="R50" s="110"/>
      <c r="S50" s="141">
        <v>0</v>
      </c>
      <c r="T50" s="144">
        <f t="shared" si="10"/>
        <v>0</v>
      </c>
      <c r="U50" s="141">
        <v>0</v>
      </c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41">
        <v>0</v>
      </c>
      <c r="AI50" s="141">
        <v>0</v>
      </c>
      <c r="AJ50" s="141">
        <v>0</v>
      </c>
      <c r="AK50" s="110"/>
      <c r="AL50" s="110"/>
      <c r="AM50" s="110"/>
      <c r="AN50" s="110"/>
      <c r="AO50" s="110"/>
      <c r="AP50" s="141">
        <v>0</v>
      </c>
      <c r="AQ50" s="141">
        <v>0</v>
      </c>
      <c r="AR50" s="110"/>
      <c r="AS50" s="110"/>
      <c r="AT50" s="110"/>
      <c r="AU50" s="141">
        <v>0</v>
      </c>
      <c r="AV50" s="144">
        <f t="shared" si="11"/>
        <v>0</v>
      </c>
      <c r="AW50" s="110"/>
      <c r="AX50" s="110"/>
      <c r="AY50" s="110"/>
      <c r="AZ50" s="110"/>
      <c r="BA50" s="141">
        <v>0</v>
      </c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44">
        <f t="shared" si="12"/>
        <v>0</v>
      </c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</row>
    <row r="51" spans="1:112" ht="22.5" customHeight="1">
      <c r="A51" s="137" t="s">
        <v>133</v>
      </c>
      <c r="B51" s="137" t="s">
        <v>90</v>
      </c>
      <c r="C51" s="138" t="s">
        <v>134</v>
      </c>
      <c r="D51" s="108" t="s">
        <v>136</v>
      </c>
      <c r="E51" s="140">
        <f t="shared" si="8"/>
        <v>85312</v>
      </c>
      <c r="F51" s="140">
        <f t="shared" si="9"/>
        <v>0</v>
      </c>
      <c r="G51" s="141">
        <v>0</v>
      </c>
      <c r="H51" s="141">
        <v>0</v>
      </c>
      <c r="I51" s="110"/>
      <c r="J51" s="110"/>
      <c r="K51" s="141">
        <v>0</v>
      </c>
      <c r="L51" s="142">
        <v>0</v>
      </c>
      <c r="M51" s="110"/>
      <c r="N51" s="142">
        <v>0</v>
      </c>
      <c r="O51" s="110"/>
      <c r="P51" s="141">
        <v>0</v>
      </c>
      <c r="Q51" s="141">
        <v>0</v>
      </c>
      <c r="R51" s="110"/>
      <c r="S51" s="141">
        <v>0</v>
      </c>
      <c r="T51" s="144">
        <f t="shared" si="10"/>
        <v>0</v>
      </c>
      <c r="U51" s="141">
        <v>0</v>
      </c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41">
        <v>0</v>
      </c>
      <c r="AI51" s="141">
        <v>0</v>
      </c>
      <c r="AJ51" s="141">
        <v>0</v>
      </c>
      <c r="AK51" s="110"/>
      <c r="AL51" s="110"/>
      <c r="AM51" s="110"/>
      <c r="AN51" s="110"/>
      <c r="AO51" s="110"/>
      <c r="AP51" s="141">
        <v>0</v>
      </c>
      <c r="AQ51" s="141">
        <v>0</v>
      </c>
      <c r="AR51" s="110"/>
      <c r="AS51" s="110"/>
      <c r="AT51" s="110"/>
      <c r="AU51" s="141">
        <v>0</v>
      </c>
      <c r="AV51" s="144">
        <f t="shared" si="11"/>
        <v>85312</v>
      </c>
      <c r="AW51" s="110"/>
      <c r="AX51" s="110"/>
      <c r="AY51" s="110"/>
      <c r="AZ51" s="110"/>
      <c r="BA51" s="141">
        <v>85312</v>
      </c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44">
        <f t="shared" si="12"/>
        <v>0</v>
      </c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</row>
    <row r="52" spans="1:112" ht="22.5" customHeight="1">
      <c r="A52" s="137" t="s">
        <v>137</v>
      </c>
      <c r="B52" s="137" t="s">
        <v>138</v>
      </c>
      <c r="C52" s="138" t="s">
        <v>139</v>
      </c>
      <c r="D52" s="108" t="s">
        <v>140</v>
      </c>
      <c r="E52" s="140">
        <f t="shared" si="8"/>
        <v>20458</v>
      </c>
      <c r="F52" s="140">
        <f t="shared" si="9"/>
        <v>0</v>
      </c>
      <c r="G52" s="141">
        <v>0</v>
      </c>
      <c r="H52" s="141">
        <v>0</v>
      </c>
      <c r="I52" s="110"/>
      <c r="J52" s="110"/>
      <c r="K52" s="141">
        <v>0</v>
      </c>
      <c r="L52" s="142">
        <v>0</v>
      </c>
      <c r="M52" s="110"/>
      <c r="N52" s="142">
        <v>0</v>
      </c>
      <c r="O52" s="110"/>
      <c r="P52" s="141">
        <v>0</v>
      </c>
      <c r="Q52" s="141">
        <v>0</v>
      </c>
      <c r="R52" s="110"/>
      <c r="S52" s="141">
        <v>0</v>
      </c>
      <c r="T52" s="144">
        <f t="shared" si="10"/>
        <v>20458</v>
      </c>
      <c r="U52" s="141">
        <v>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41">
        <v>0</v>
      </c>
      <c r="AI52" s="141">
        <v>0</v>
      </c>
      <c r="AJ52" s="141">
        <v>0</v>
      </c>
      <c r="AK52" s="110"/>
      <c r="AL52" s="110"/>
      <c r="AM52" s="110"/>
      <c r="AN52" s="110"/>
      <c r="AO52" s="110"/>
      <c r="AP52" s="141">
        <v>0</v>
      </c>
      <c r="AQ52" s="141">
        <v>0</v>
      </c>
      <c r="AR52" s="110"/>
      <c r="AS52" s="110"/>
      <c r="AT52" s="110"/>
      <c r="AU52" s="141">
        <v>20458</v>
      </c>
      <c r="AV52" s="144">
        <f t="shared" si="11"/>
        <v>0</v>
      </c>
      <c r="AW52" s="110"/>
      <c r="AX52" s="110"/>
      <c r="AY52" s="110"/>
      <c r="AZ52" s="110"/>
      <c r="BA52" s="141">
        <v>0</v>
      </c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44">
        <f t="shared" si="12"/>
        <v>0</v>
      </c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</row>
    <row r="53" spans="1:112" ht="22.5" customHeight="1">
      <c r="A53" s="137" t="s">
        <v>137</v>
      </c>
      <c r="B53" s="137" t="s">
        <v>141</v>
      </c>
      <c r="C53" s="138" t="s">
        <v>87</v>
      </c>
      <c r="D53" s="108" t="s">
        <v>142</v>
      </c>
      <c r="E53" s="140">
        <f t="shared" si="8"/>
        <v>34574</v>
      </c>
      <c r="F53" s="140">
        <f t="shared" si="9"/>
        <v>34574</v>
      </c>
      <c r="G53" s="141">
        <v>0</v>
      </c>
      <c r="H53" s="141">
        <v>0</v>
      </c>
      <c r="I53" s="110"/>
      <c r="J53" s="110"/>
      <c r="K53" s="141">
        <v>0</v>
      </c>
      <c r="L53" s="142">
        <v>0</v>
      </c>
      <c r="M53" s="110"/>
      <c r="N53" s="142">
        <v>0</v>
      </c>
      <c r="O53" s="110"/>
      <c r="P53" s="141">
        <v>34574</v>
      </c>
      <c r="Q53" s="141">
        <v>0</v>
      </c>
      <c r="R53" s="110"/>
      <c r="S53" s="141">
        <v>0</v>
      </c>
      <c r="T53" s="144">
        <f t="shared" si="10"/>
        <v>0</v>
      </c>
      <c r="U53" s="141">
        <v>0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41">
        <v>0</v>
      </c>
      <c r="AI53" s="141">
        <v>0</v>
      </c>
      <c r="AJ53" s="141">
        <v>0</v>
      </c>
      <c r="AK53" s="110"/>
      <c r="AL53" s="110"/>
      <c r="AM53" s="110"/>
      <c r="AN53" s="110"/>
      <c r="AO53" s="110"/>
      <c r="AP53" s="141">
        <v>0</v>
      </c>
      <c r="AQ53" s="141">
        <v>0</v>
      </c>
      <c r="AR53" s="110"/>
      <c r="AS53" s="110"/>
      <c r="AT53" s="110"/>
      <c r="AU53" s="141">
        <v>0</v>
      </c>
      <c r="AV53" s="144">
        <f t="shared" si="11"/>
        <v>0</v>
      </c>
      <c r="AW53" s="110"/>
      <c r="AX53" s="110"/>
      <c r="AY53" s="110"/>
      <c r="AZ53" s="110"/>
      <c r="BA53" s="141">
        <v>0</v>
      </c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44">
        <f t="shared" si="12"/>
        <v>0</v>
      </c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</row>
    <row r="54" spans="1:112" ht="22.5" customHeight="1">
      <c r="A54" s="137" t="s">
        <v>137</v>
      </c>
      <c r="B54" s="137" t="s">
        <v>141</v>
      </c>
      <c r="C54" s="138" t="s">
        <v>87</v>
      </c>
      <c r="D54" s="108" t="s">
        <v>143</v>
      </c>
      <c r="E54" s="140">
        <f t="shared" si="8"/>
        <v>137581</v>
      </c>
      <c r="F54" s="140">
        <f t="shared" si="9"/>
        <v>137581</v>
      </c>
      <c r="G54" s="141">
        <v>0</v>
      </c>
      <c r="H54" s="141">
        <v>0</v>
      </c>
      <c r="I54" s="110"/>
      <c r="J54" s="110"/>
      <c r="K54" s="141">
        <v>0</v>
      </c>
      <c r="L54" s="142">
        <v>0</v>
      </c>
      <c r="M54" s="110"/>
      <c r="N54" s="142">
        <v>137581</v>
      </c>
      <c r="O54" s="110"/>
      <c r="P54" s="141">
        <v>0</v>
      </c>
      <c r="Q54" s="141">
        <v>0</v>
      </c>
      <c r="R54" s="110"/>
      <c r="S54" s="141">
        <v>0</v>
      </c>
      <c r="T54" s="144">
        <f t="shared" si="10"/>
        <v>0</v>
      </c>
      <c r="U54" s="141">
        <v>0</v>
      </c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41">
        <v>0</v>
      </c>
      <c r="AI54" s="141">
        <v>0</v>
      </c>
      <c r="AJ54" s="141">
        <v>0</v>
      </c>
      <c r="AK54" s="110"/>
      <c r="AL54" s="110"/>
      <c r="AM54" s="110"/>
      <c r="AN54" s="110"/>
      <c r="AO54" s="110"/>
      <c r="AP54" s="141">
        <v>0</v>
      </c>
      <c r="AQ54" s="141">
        <v>0</v>
      </c>
      <c r="AR54" s="110"/>
      <c r="AS54" s="110"/>
      <c r="AT54" s="110"/>
      <c r="AU54" s="141">
        <v>0</v>
      </c>
      <c r="AV54" s="144">
        <f t="shared" si="11"/>
        <v>0</v>
      </c>
      <c r="AW54" s="110"/>
      <c r="AX54" s="110"/>
      <c r="AY54" s="110"/>
      <c r="AZ54" s="110"/>
      <c r="BA54" s="141">
        <v>0</v>
      </c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44">
        <f t="shared" si="12"/>
        <v>0</v>
      </c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</row>
    <row r="55" spans="1:112" ht="22.5" customHeight="1">
      <c r="A55" s="137" t="s">
        <v>144</v>
      </c>
      <c r="B55" s="137" t="s">
        <v>87</v>
      </c>
      <c r="C55" s="138" t="s">
        <v>87</v>
      </c>
      <c r="D55" s="108" t="s">
        <v>145</v>
      </c>
      <c r="E55" s="140">
        <f t="shared" si="8"/>
        <v>22000</v>
      </c>
      <c r="F55" s="140">
        <f t="shared" si="9"/>
        <v>0</v>
      </c>
      <c r="G55" s="141">
        <v>0</v>
      </c>
      <c r="H55" s="141">
        <v>0</v>
      </c>
      <c r="I55" s="110"/>
      <c r="J55" s="110"/>
      <c r="K55" s="141">
        <v>0</v>
      </c>
      <c r="L55" s="142">
        <v>0</v>
      </c>
      <c r="M55" s="110"/>
      <c r="N55" s="142">
        <v>0</v>
      </c>
      <c r="O55" s="110"/>
      <c r="P55" s="141">
        <v>0</v>
      </c>
      <c r="Q55" s="141">
        <v>0</v>
      </c>
      <c r="R55" s="110"/>
      <c r="S55" s="141">
        <v>0</v>
      </c>
      <c r="T55" s="144">
        <f t="shared" si="10"/>
        <v>22000</v>
      </c>
      <c r="U55" s="141">
        <v>22000</v>
      </c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41">
        <v>0</v>
      </c>
      <c r="AI55" s="141">
        <v>0</v>
      </c>
      <c r="AJ55" s="141">
        <v>0</v>
      </c>
      <c r="AK55" s="110"/>
      <c r="AL55" s="110"/>
      <c r="AM55" s="110"/>
      <c r="AN55" s="110"/>
      <c r="AO55" s="110"/>
      <c r="AP55" s="141">
        <v>0</v>
      </c>
      <c r="AQ55" s="141">
        <v>0</v>
      </c>
      <c r="AR55" s="110"/>
      <c r="AS55" s="110"/>
      <c r="AT55" s="110"/>
      <c r="AU55" s="141">
        <v>0</v>
      </c>
      <c r="AV55" s="144">
        <f t="shared" si="11"/>
        <v>0</v>
      </c>
      <c r="AW55" s="110"/>
      <c r="AX55" s="110"/>
      <c r="AY55" s="110"/>
      <c r="AZ55" s="110"/>
      <c r="BA55" s="141">
        <v>0</v>
      </c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44">
        <f t="shared" si="12"/>
        <v>0</v>
      </c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</row>
    <row r="56" spans="1:112" ht="22.5" customHeight="1">
      <c r="A56" s="137" t="s">
        <v>144</v>
      </c>
      <c r="B56" s="137" t="s">
        <v>87</v>
      </c>
      <c r="C56" s="138" t="s">
        <v>87</v>
      </c>
      <c r="D56" s="108" t="s">
        <v>146</v>
      </c>
      <c r="E56" s="140">
        <f t="shared" si="8"/>
        <v>1697</v>
      </c>
      <c r="F56" s="140">
        <f t="shared" si="9"/>
        <v>0</v>
      </c>
      <c r="G56" s="141">
        <v>0</v>
      </c>
      <c r="H56" s="141">
        <v>0</v>
      </c>
      <c r="I56" s="110"/>
      <c r="J56" s="110"/>
      <c r="K56" s="141">
        <v>0</v>
      </c>
      <c r="L56" s="142">
        <v>0</v>
      </c>
      <c r="M56" s="110"/>
      <c r="N56" s="142">
        <v>0</v>
      </c>
      <c r="O56" s="110"/>
      <c r="P56" s="141">
        <v>0</v>
      </c>
      <c r="Q56" s="141">
        <v>0</v>
      </c>
      <c r="R56" s="110"/>
      <c r="S56" s="141">
        <v>0</v>
      </c>
      <c r="T56" s="144">
        <f t="shared" si="10"/>
        <v>1697</v>
      </c>
      <c r="U56" s="141">
        <v>0</v>
      </c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41">
        <v>0</v>
      </c>
      <c r="AI56" s="141">
        <v>0</v>
      </c>
      <c r="AJ56" s="141">
        <v>0</v>
      </c>
      <c r="AK56" s="110"/>
      <c r="AL56" s="110"/>
      <c r="AM56" s="110"/>
      <c r="AN56" s="110"/>
      <c r="AO56" s="110"/>
      <c r="AP56" s="141">
        <v>485</v>
      </c>
      <c r="AQ56" s="141">
        <v>1212</v>
      </c>
      <c r="AR56" s="110"/>
      <c r="AS56" s="110"/>
      <c r="AT56" s="110"/>
      <c r="AU56" s="141">
        <v>0</v>
      </c>
      <c r="AV56" s="144">
        <f t="shared" si="11"/>
        <v>0</v>
      </c>
      <c r="AW56" s="110"/>
      <c r="AX56" s="110"/>
      <c r="AY56" s="110"/>
      <c r="AZ56" s="110"/>
      <c r="BA56" s="141">
        <v>0</v>
      </c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44">
        <f t="shared" si="12"/>
        <v>0</v>
      </c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</row>
    <row r="57" spans="1:112" ht="22.5" customHeight="1">
      <c r="A57" s="137" t="s">
        <v>144</v>
      </c>
      <c r="B57" s="137" t="s">
        <v>87</v>
      </c>
      <c r="C57" s="138" t="s">
        <v>87</v>
      </c>
      <c r="D57" s="108" t="s">
        <v>147</v>
      </c>
      <c r="E57" s="140">
        <f t="shared" si="8"/>
        <v>60576</v>
      </c>
      <c r="F57" s="140">
        <f t="shared" si="9"/>
        <v>60576</v>
      </c>
      <c r="G57" s="141">
        <v>60576</v>
      </c>
      <c r="H57" s="141">
        <v>0</v>
      </c>
      <c r="I57" s="110"/>
      <c r="J57" s="110"/>
      <c r="K57" s="141">
        <v>0</v>
      </c>
      <c r="L57" s="142">
        <v>0</v>
      </c>
      <c r="M57" s="110"/>
      <c r="N57" s="142">
        <v>0</v>
      </c>
      <c r="O57" s="110"/>
      <c r="P57" s="141">
        <v>0</v>
      </c>
      <c r="Q57" s="141">
        <v>0</v>
      </c>
      <c r="R57" s="110"/>
      <c r="S57" s="141">
        <v>0</v>
      </c>
      <c r="T57" s="144">
        <f t="shared" si="10"/>
        <v>0</v>
      </c>
      <c r="U57" s="141">
        <v>0</v>
      </c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41">
        <v>0</v>
      </c>
      <c r="AI57" s="141">
        <v>0</v>
      </c>
      <c r="AJ57" s="141">
        <v>0</v>
      </c>
      <c r="AK57" s="110"/>
      <c r="AL57" s="110"/>
      <c r="AM57" s="110"/>
      <c r="AN57" s="110"/>
      <c r="AO57" s="110"/>
      <c r="AP57" s="141">
        <v>0</v>
      </c>
      <c r="AQ57" s="141">
        <v>0</v>
      </c>
      <c r="AR57" s="110"/>
      <c r="AS57" s="110"/>
      <c r="AT57" s="110"/>
      <c r="AU57" s="141">
        <v>0</v>
      </c>
      <c r="AV57" s="144">
        <f t="shared" si="11"/>
        <v>0</v>
      </c>
      <c r="AW57" s="110"/>
      <c r="AX57" s="110"/>
      <c r="AY57" s="110"/>
      <c r="AZ57" s="110"/>
      <c r="BA57" s="141">
        <v>0</v>
      </c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44">
        <f t="shared" si="12"/>
        <v>0</v>
      </c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</row>
    <row r="58" spans="1:112" ht="22.5" customHeight="1">
      <c r="A58" s="137" t="s">
        <v>144</v>
      </c>
      <c r="B58" s="137" t="s">
        <v>87</v>
      </c>
      <c r="C58" s="138" t="s">
        <v>87</v>
      </c>
      <c r="D58" s="108" t="s">
        <v>148</v>
      </c>
      <c r="E58" s="140">
        <f t="shared" si="8"/>
        <v>5496</v>
      </c>
      <c r="F58" s="140">
        <f t="shared" si="9"/>
        <v>5496</v>
      </c>
      <c r="G58" s="141">
        <v>5496</v>
      </c>
      <c r="H58" s="141">
        <v>0</v>
      </c>
      <c r="I58" s="110"/>
      <c r="J58" s="110"/>
      <c r="K58" s="141">
        <v>0</v>
      </c>
      <c r="L58" s="142">
        <v>0</v>
      </c>
      <c r="M58" s="110"/>
      <c r="N58" s="142">
        <v>0</v>
      </c>
      <c r="O58" s="110"/>
      <c r="P58" s="141">
        <v>0</v>
      </c>
      <c r="Q58" s="141">
        <v>0</v>
      </c>
      <c r="R58" s="110"/>
      <c r="S58" s="141">
        <v>0</v>
      </c>
      <c r="T58" s="144">
        <f t="shared" si="10"/>
        <v>0</v>
      </c>
      <c r="U58" s="141">
        <v>0</v>
      </c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41">
        <v>0</v>
      </c>
      <c r="AI58" s="141">
        <v>0</v>
      </c>
      <c r="AJ58" s="141">
        <v>0</v>
      </c>
      <c r="AK58" s="110"/>
      <c r="AL58" s="110"/>
      <c r="AM58" s="110"/>
      <c r="AN58" s="110"/>
      <c r="AO58" s="110"/>
      <c r="AP58" s="141">
        <v>0</v>
      </c>
      <c r="AQ58" s="141">
        <v>0</v>
      </c>
      <c r="AR58" s="110"/>
      <c r="AS58" s="110"/>
      <c r="AT58" s="110"/>
      <c r="AU58" s="141">
        <v>0</v>
      </c>
      <c r="AV58" s="144">
        <f t="shared" si="11"/>
        <v>0</v>
      </c>
      <c r="AW58" s="110"/>
      <c r="AX58" s="110"/>
      <c r="AY58" s="110"/>
      <c r="AZ58" s="110"/>
      <c r="BA58" s="141">
        <v>0</v>
      </c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44">
        <f t="shared" si="12"/>
        <v>0</v>
      </c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</row>
    <row r="59" spans="1:112" ht="22.5" customHeight="1">
      <c r="A59" s="137" t="s">
        <v>144</v>
      </c>
      <c r="B59" s="137" t="s">
        <v>87</v>
      </c>
      <c r="C59" s="138" t="s">
        <v>87</v>
      </c>
      <c r="D59" s="108" t="s">
        <v>149</v>
      </c>
      <c r="E59" s="140">
        <f t="shared" si="8"/>
        <v>48960</v>
      </c>
      <c r="F59" s="140">
        <f t="shared" si="9"/>
        <v>48960</v>
      </c>
      <c r="G59" s="141">
        <v>0</v>
      </c>
      <c r="H59" s="141">
        <v>0</v>
      </c>
      <c r="I59" s="110"/>
      <c r="J59" s="110"/>
      <c r="K59" s="141">
        <v>48960</v>
      </c>
      <c r="L59" s="142">
        <v>0</v>
      </c>
      <c r="M59" s="110"/>
      <c r="N59" s="142">
        <v>0</v>
      </c>
      <c r="O59" s="110"/>
      <c r="P59" s="141">
        <v>0</v>
      </c>
      <c r="Q59" s="141">
        <v>0</v>
      </c>
      <c r="R59" s="110"/>
      <c r="S59" s="141">
        <v>0</v>
      </c>
      <c r="T59" s="144">
        <f t="shared" si="10"/>
        <v>0</v>
      </c>
      <c r="U59" s="141">
        <v>0</v>
      </c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41">
        <v>0</v>
      </c>
      <c r="AI59" s="141">
        <v>0</v>
      </c>
      <c r="AJ59" s="141">
        <v>0</v>
      </c>
      <c r="AK59" s="110"/>
      <c r="AL59" s="110"/>
      <c r="AM59" s="110"/>
      <c r="AN59" s="110"/>
      <c r="AO59" s="110"/>
      <c r="AP59" s="141">
        <v>0</v>
      </c>
      <c r="AQ59" s="141">
        <v>0</v>
      </c>
      <c r="AR59" s="110"/>
      <c r="AS59" s="110"/>
      <c r="AT59" s="110"/>
      <c r="AU59" s="141">
        <v>0</v>
      </c>
      <c r="AV59" s="144">
        <f t="shared" si="11"/>
        <v>0</v>
      </c>
      <c r="AW59" s="110"/>
      <c r="AX59" s="110"/>
      <c r="AY59" s="110"/>
      <c r="AZ59" s="110"/>
      <c r="BA59" s="141">
        <v>0</v>
      </c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44">
        <f t="shared" si="12"/>
        <v>0</v>
      </c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</row>
    <row r="60" spans="1:112" ht="22.5" customHeight="1">
      <c r="A60" s="137" t="s">
        <v>144</v>
      </c>
      <c r="B60" s="137" t="s">
        <v>87</v>
      </c>
      <c r="C60" s="138" t="s">
        <v>87</v>
      </c>
      <c r="D60" s="108" t="s">
        <v>150</v>
      </c>
      <c r="E60" s="140">
        <f t="shared" si="8"/>
        <v>9480</v>
      </c>
      <c r="F60" s="140">
        <f t="shared" si="9"/>
        <v>9480</v>
      </c>
      <c r="G60" s="141">
        <v>0</v>
      </c>
      <c r="H60" s="141">
        <v>9480</v>
      </c>
      <c r="I60" s="110"/>
      <c r="J60" s="110"/>
      <c r="K60" s="141">
        <v>0</v>
      </c>
      <c r="L60" s="142">
        <v>0</v>
      </c>
      <c r="M60" s="110"/>
      <c r="N60" s="142">
        <v>0</v>
      </c>
      <c r="O60" s="110"/>
      <c r="P60" s="141">
        <v>0</v>
      </c>
      <c r="Q60" s="141">
        <v>0</v>
      </c>
      <c r="R60" s="110"/>
      <c r="S60" s="141">
        <v>0</v>
      </c>
      <c r="T60" s="144">
        <f t="shared" si="10"/>
        <v>0</v>
      </c>
      <c r="U60" s="141">
        <v>0</v>
      </c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41">
        <v>0</v>
      </c>
      <c r="AI60" s="141">
        <v>0</v>
      </c>
      <c r="AJ60" s="141">
        <v>0</v>
      </c>
      <c r="AK60" s="110"/>
      <c r="AL60" s="110"/>
      <c r="AM60" s="110"/>
      <c r="AN60" s="110"/>
      <c r="AO60" s="110"/>
      <c r="AP60" s="141">
        <v>0</v>
      </c>
      <c r="AQ60" s="141">
        <v>0</v>
      </c>
      <c r="AR60" s="110"/>
      <c r="AS60" s="110"/>
      <c r="AT60" s="110"/>
      <c r="AU60" s="141">
        <v>0</v>
      </c>
      <c r="AV60" s="144">
        <f t="shared" si="11"/>
        <v>0</v>
      </c>
      <c r="AW60" s="110"/>
      <c r="AX60" s="110"/>
      <c r="AY60" s="110"/>
      <c r="AZ60" s="110"/>
      <c r="BA60" s="141">
        <v>0</v>
      </c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44">
        <f t="shared" si="12"/>
        <v>0</v>
      </c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</row>
    <row r="61" spans="1:112" ht="22.5" customHeight="1">
      <c r="A61" s="143" t="s">
        <v>144</v>
      </c>
      <c r="B61" s="143" t="s">
        <v>134</v>
      </c>
      <c r="C61" s="143" t="s">
        <v>87</v>
      </c>
      <c r="D61" s="143" t="s">
        <v>180</v>
      </c>
      <c r="E61" s="140">
        <f t="shared" si="8"/>
        <v>100000</v>
      </c>
      <c r="F61" s="140">
        <f t="shared" si="9"/>
        <v>0</v>
      </c>
      <c r="G61" s="141"/>
      <c r="H61" s="141"/>
      <c r="I61" s="110"/>
      <c r="J61" s="110"/>
      <c r="K61" s="141"/>
      <c r="L61" s="142"/>
      <c r="M61" s="110"/>
      <c r="N61" s="142"/>
      <c r="O61" s="110"/>
      <c r="P61" s="141"/>
      <c r="Q61" s="141"/>
      <c r="R61" s="110"/>
      <c r="S61" s="141"/>
      <c r="T61" s="144">
        <f t="shared" si="10"/>
        <v>100000</v>
      </c>
      <c r="U61" s="141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41"/>
      <c r="AI61" s="141"/>
      <c r="AJ61" s="141"/>
      <c r="AK61" s="110"/>
      <c r="AL61" s="110"/>
      <c r="AM61" s="110"/>
      <c r="AN61" s="110">
        <v>100000</v>
      </c>
      <c r="AO61" s="110"/>
      <c r="AP61" s="141"/>
      <c r="AQ61" s="141"/>
      <c r="AR61" s="110"/>
      <c r="AS61" s="110"/>
      <c r="AT61" s="110"/>
      <c r="AU61" s="141"/>
      <c r="AV61" s="144">
        <f t="shared" si="11"/>
        <v>0</v>
      </c>
      <c r="AW61" s="110"/>
      <c r="AX61" s="110"/>
      <c r="AY61" s="110"/>
      <c r="AZ61" s="110"/>
      <c r="BA61" s="141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44">
        <f t="shared" si="12"/>
        <v>0</v>
      </c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</row>
    <row r="62" spans="1:112" ht="22.5" customHeight="1">
      <c r="A62" s="143" t="s">
        <v>151</v>
      </c>
      <c r="B62" s="143" t="s">
        <v>87</v>
      </c>
      <c r="C62" s="143" t="s">
        <v>181</v>
      </c>
      <c r="D62" s="143" t="s">
        <v>182</v>
      </c>
      <c r="E62" s="140">
        <f t="shared" si="8"/>
        <v>8000</v>
      </c>
      <c r="F62" s="140">
        <f t="shared" si="9"/>
        <v>0</v>
      </c>
      <c r="G62" s="141"/>
      <c r="H62" s="141"/>
      <c r="I62" s="110"/>
      <c r="J62" s="110"/>
      <c r="K62" s="141"/>
      <c r="L62" s="142"/>
      <c r="M62" s="110"/>
      <c r="N62" s="142"/>
      <c r="O62" s="110"/>
      <c r="P62" s="141"/>
      <c r="Q62" s="141"/>
      <c r="R62" s="110"/>
      <c r="S62" s="141"/>
      <c r="T62" s="144">
        <f t="shared" si="10"/>
        <v>0</v>
      </c>
      <c r="U62" s="141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41"/>
      <c r="AI62" s="141"/>
      <c r="AJ62" s="141"/>
      <c r="AK62" s="110"/>
      <c r="AL62" s="110"/>
      <c r="AM62" s="110"/>
      <c r="AN62" s="110"/>
      <c r="AO62" s="110"/>
      <c r="AP62" s="141"/>
      <c r="AQ62" s="141"/>
      <c r="AR62" s="110"/>
      <c r="AS62" s="110"/>
      <c r="AT62" s="110"/>
      <c r="AU62" s="141"/>
      <c r="AV62" s="144">
        <f t="shared" si="11"/>
        <v>8000</v>
      </c>
      <c r="AW62" s="110"/>
      <c r="AX62" s="110"/>
      <c r="AY62" s="110"/>
      <c r="AZ62" s="110"/>
      <c r="BA62" s="141"/>
      <c r="BB62" s="110"/>
      <c r="BC62" s="110"/>
      <c r="BD62" s="110"/>
      <c r="BE62" s="110"/>
      <c r="BF62" s="110">
        <v>8000</v>
      </c>
      <c r="BG62" s="110"/>
      <c r="BH62" s="110"/>
      <c r="BI62" s="110"/>
      <c r="BJ62" s="110"/>
      <c r="BK62" s="110"/>
      <c r="BL62" s="110"/>
      <c r="BM62" s="144">
        <f t="shared" si="12"/>
        <v>0</v>
      </c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</row>
    <row r="63" spans="1:112" ht="22.5" customHeight="1">
      <c r="A63" s="137" t="s">
        <v>151</v>
      </c>
      <c r="B63" s="137" t="s">
        <v>134</v>
      </c>
      <c r="C63" s="138" t="s">
        <v>87</v>
      </c>
      <c r="D63" s="108" t="s">
        <v>152</v>
      </c>
      <c r="E63" s="140">
        <f t="shared" si="8"/>
        <v>31</v>
      </c>
      <c r="F63" s="140">
        <f t="shared" si="9"/>
        <v>31</v>
      </c>
      <c r="G63" s="141">
        <v>31</v>
      </c>
      <c r="H63" s="141">
        <v>0</v>
      </c>
      <c r="I63" s="110"/>
      <c r="J63" s="110"/>
      <c r="K63" s="141">
        <v>0</v>
      </c>
      <c r="L63" s="142">
        <v>0</v>
      </c>
      <c r="M63" s="110"/>
      <c r="N63" s="142">
        <v>0</v>
      </c>
      <c r="O63" s="110"/>
      <c r="P63" s="141">
        <v>0</v>
      </c>
      <c r="Q63" s="141">
        <v>0</v>
      </c>
      <c r="R63" s="110"/>
      <c r="S63" s="141">
        <v>0</v>
      </c>
      <c r="T63" s="144">
        <f t="shared" si="10"/>
        <v>0</v>
      </c>
      <c r="U63" s="141">
        <v>0</v>
      </c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41">
        <v>0</v>
      </c>
      <c r="AI63" s="141">
        <v>0</v>
      </c>
      <c r="AJ63" s="141">
        <v>0</v>
      </c>
      <c r="AK63" s="110"/>
      <c r="AL63" s="110"/>
      <c r="AM63" s="110"/>
      <c r="AN63" s="110"/>
      <c r="AO63" s="110"/>
      <c r="AP63" s="141">
        <v>0</v>
      </c>
      <c r="AQ63" s="141">
        <v>0</v>
      </c>
      <c r="AR63" s="110"/>
      <c r="AS63" s="110"/>
      <c r="AT63" s="110"/>
      <c r="AU63" s="141">
        <v>0</v>
      </c>
      <c r="AV63" s="144">
        <f t="shared" si="11"/>
        <v>0</v>
      </c>
      <c r="AW63" s="110"/>
      <c r="AX63" s="110"/>
      <c r="AY63" s="110"/>
      <c r="AZ63" s="110"/>
      <c r="BA63" s="141">
        <v>0</v>
      </c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44">
        <f t="shared" si="12"/>
        <v>0</v>
      </c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</row>
    <row r="64" spans="1:113" ht="22.5" customHeight="1">
      <c r="A64" s="137" t="s">
        <v>151</v>
      </c>
      <c r="B64" s="137" t="s">
        <v>134</v>
      </c>
      <c r="C64" s="138" t="s">
        <v>87</v>
      </c>
      <c r="D64" s="108" t="s">
        <v>153</v>
      </c>
      <c r="E64" s="140">
        <f t="shared" si="8"/>
        <v>44000</v>
      </c>
      <c r="F64" s="140">
        <f t="shared" si="9"/>
        <v>0</v>
      </c>
      <c r="G64" s="141">
        <v>0</v>
      </c>
      <c r="H64" s="141">
        <v>0</v>
      </c>
      <c r="I64" s="110"/>
      <c r="J64" s="110"/>
      <c r="K64" s="141">
        <v>0</v>
      </c>
      <c r="L64" s="142">
        <v>0</v>
      </c>
      <c r="M64" s="110"/>
      <c r="N64" s="142">
        <v>0</v>
      </c>
      <c r="O64" s="110"/>
      <c r="P64" s="141">
        <v>0</v>
      </c>
      <c r="Q64" s="141">
        <v>0</v>
      </c>
      <c r="R64" s="110"/>
      <c r="S64" s="141">
        <v>0</v>
      </c>
      <c r="T64" s="144">
        <f t="shared" si="10"/>
        <v>44000</v>
      </c>
      <c r="U64" s="141">
        <v>44000</v>
      </c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41">
        <v>0</v>
      </c>
      <c r="AI64" s="141">
        <v>0</v>
      </c>
      <c r="AJ64" s="141">
        <v>0</v>
      </c>
      <c r="AK64" s="110"/>
      <c r="AL64" s="110"/>
      <c r="AM64" s="110"/>
      <c r="AN64" s="110"/>
      <c r="AO64" s="110"/>
      <c r="AP64" s="141">
        <v>0</v>
      </c>
      <c r="AQ64" s="141">
        <v>0</v>
      </c>
      <c r="AR64" s="110"/>
      <c r="AS64" s="110"/>
      <c r="AT64" s="110"/>
      <c r="AU64" s="141">
        <v>0</v>
      </c>
      <c r="AV64" s="144">
        <f t="shared" si="11"/>
        <v>0</v>
      </c>
      <c r="AW64" s="110"/>
      <c r="AX64" s="110"/>
      <c r="AY64" s="110"/>
      <c r="AZ64" s="110"/>
      <c r="BA64" s="141">
        <v>0</v>
      </c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44">
        <f t="shared" si="12"/>
        <v>0</v>
      </c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57"/>
    </row>
    <row r="65" spans="1:113" ht="22.5" customHeight="1">
      <c r="A65" s="137" t="s">
        <v>151</v>
      </c>
      <c r="B65" s="137" t="s">
        <v>134</v>
      </c>
      <c r="C65" s="138" t="s">
        <v>87</v>
      </c>
      <c r="D65" s="108" t="s">
        <v>154</v>
      </c>
      <c r="E65" s="140">
        <f t="shared" si="8"/>
        <v>3242</v>
      </c>
      <c r="F65" s="140">
        <f t="shared" si="9"/>
        <v>0</v>
      </c>
      <c r="G65" s="141">
        <v>0</v>
      </c>
      <c r="H65" s="141">
        <v>0</v>
      </c>
      <c r="I65" s="110"/>
      <c r="J65" s="110"/>
      <c r="K65" s="141">
        <v>0</v>
      </c>
      <c r="L65" s="142">
        <v>0</v>
      </c>
      <c r="M65" s="110"/>
      <c r="N65" s="142">
        <v>0</v>
      </c>
      <c r="O65" s="110"/>
      <c r="P65" s="141">
        <v>0</v>
      </c>
      <c r="Q65" s="141">
        <v>0</v>
      </c>
      <c r="R65" s="110"/>
      <c r="S65" s="141">
        <v>0</v>
      </c>
      <c r="T65" s="144">
        <f t="shared" si="10"/>
        <v>3242</v>
      </c>
      <c r="U65" s="141">
        <v>0</v>
      </c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41">
        <v>0</v>
      </c>
      <c r="AI65" s="141">
        <v>0</v>
      </c>
      <c r="AJ65" s="141">
        <v>0</v>
      </c>
      <c r="AK65" s="110"/>
      <c r="AL65" s="110"/>
      <c r="AM65" s="110"/>
      <c r="AN65" s="110"/>
      <c r="AO65" s="110"/>
      <c r="AP65" s="141">
        <v>926</v>
      </c>
      <c r="AQ65" s="141">
        <v>2316</v>
      </c>
      <c r="AR65" s="110"/>
      <c r="AS65" s="110"/>
      <c r="AT65" s="110"/>
      <c r="AU65" s="141">
        <v>0</v>
      </c>
      <c r="AV65" s="144">
        <f t="shared" si="11"/>
        <v>0</v>
      </c>
      <c r="AW65" s="110"/>
      <c r="AX65" s="110"/>
      <c r="AY65" s="110"/>
      <c r="AZ65" s="110"/>
      <c r="BA65" s="141">
        <v>0</v>
      </c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44">
        <f t="shared" si="12"/>
        <v>0</v>
      </c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57"/>
    </row>
    <row r="66" spans="1:113" ht="22.5" customHeight="1">
      <c r="A66" s="137" t="s">
        <v>151</v>
      </c>
      <c r="B66" s="137" t="s">
        <v>134</v>
      </c>
      <c r="C66" s="138" t="s">
        <v>87</v>
      </c>
      <c r="D66" s="108" t="s">
        <v>155</v>
      </c>
      <c r="E66" s="140">
        <f t="shared" si="8"/>
        <v>115800</v>
      </c>
      <c r="F66" s="140">
        <f t="shared" si="9"/>
        <v>115800</v>
      </c>
      <c r="G66" s="141">
        <v>115800</v>
      </c>
      <c r="H66" s="141">
        <v>0</v>
      </c>
      <c r="I66" s="110"/>
      <c r="J66" s="110"/>
      <c r="K66" s="141">
        <v>0</v>
      </c>
      <c r="L66" s="142">
        <v>0</v>
      </c>
      <c r="M66" s="110"/>
      <c r="N66" s="142">
        <v>0</v>
      </c>
      <c r="O66" s="110"/>
      <c r="P66" s="141">
        <v>0</v>
      </c>
      <c r="Q66" s="141">
        <v>0</v>
      </c>
      <c r="R66" s="110"/>
      <c r="S66" s="141">
        <v>0</v>
      </c>
      <c r="T66" s="144">
        <f t="shared" si="10"/>
        <v>0</v>
      </c>
      <c r="U66" s="141">
        <v>0</v>
      </c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41">
        <v>0</v>
      </c>
      <c r="AI66" s="141">
        <v>0</v>
      </c>
      <c r="AJ66" s="141">
        <v>0</v>
      </c>
      <c r="AK66" s="110"/>
      <c r="AL66" s="110"/>
      <c r="AM66" s="110"/>
      <c r="AN66" s="110"/>
      <c r="AO66" s="110"/>
      <c r="AP66" s="141">
        <v>0</v>
      </c>
      <c r="AQ66" s="141">
        <v>0</v>
      </c>
      <c r="AR66" s="110"/>
      <c r="AS66" s="110"/>
      <c r="AT66" s="110"/>
      <c r="AU66" s="141">
        <v>0</v>
      </c>
      <c r="AV66" s="144">
        <f t="shared" si="11"/>
        <v>0</v>
      </c>
      <c r="AW66" s="110"/>
      <c r="AX66" s="110"/>
      <c r="AY66" s="110"/>
      <c r="AZ66" s="110"/>
      <c r="BA66" s="141">
        <v>0</v>
      </c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44">
        <f t="shared" si="12"/>
        <v>0</v>
      </c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57"/>
    </row>
    <row r="67" spans="1:113" ht="22.5" customHeight="1">
      <c r="A67" s="137" t="s">
        <v>151</v>
      </c>
      <c r="B67" s="137" t="s">
        <v>134</v>
      </c>
      <c r="C67" s="138" t="s">
        <v>87</v>
      </c>
      <c r="D67" s="108" t="s">
        <v>156</v>
      </c>
      <c r="E67" s="140">
        <f t="shared" si="8"/>
        <v>12636</v>
      </c>
      <c r="F67" s="140">
        <f t="shared" si="9"/>
        <v>12636</v>
      </c>
      <c r="G67" s="141">
        <v>12636</v>
      </c>
      <c r="H67" s="141">
        <v>0</v>
      </c>
      <c r="I67" s="110"/>
      <c r="J67" s="110"/>
      <c r="K67" s="141">
        <v>0</v>
      </c>
      <c r="L67" s="142">
        <v>0</v>
      </c>
      <c r="M67" s="110"/>
      <c r="N67" s="142">
        <v>0</v>
      </c>
      <c r="O67" s="110"/>
      <c r="P67" s="141">
        <v>0</v>
      </c>
      <c r="Q67" s="141">
        <v>0</v>
      </c>
      <c r="R67" s="110"/>
      <c r="S67" s="141">
        <v>0</v>
      </c>
      <c r="T67" s="144">
        <f t="shared" si="10"/>
        <v>0</v>
      </c>
      <c r="U67" s="141">
        <v>0</v>
      </c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41">
        <v>0</v>
      </c>
      <c r="AI67" s="141">
        <v>0</v>
      </c>
      <c r="AJ67" s="141">
        <v>0</v>
      </c>
      <c r="AK67" s="110"/>
      <c r="AL67" s="110"/>
      <c r="AM67" s="110"/>
      <c r="AN67" s="110"/>
      <c r="AO67" s="110"/>
      <c r="AP67" s="141">
        <v>0</v>
      </c>
      <c r="AQ67" s="141">
        <v>0</v>
      </c>
      <c r="AR67" s="110"/>
      <c r="AS67" s="110"/>
      <c r="AT67" s="110"/>
      <c r="AU67" s="141">
        <v>0</v>
      </c>
      <c r="AV67" s="144">
        <f t="shared" si="11"/>
        <v>0</v>
      </c>
      <c r="AW67" s="110"/>
      <c r="AX67" s="110"/>
      <c r="AY67" s="110"/>
      <c r="AZ67" s="110"/>
      <c r="BA67" s="141">
        <v>0</v>
      </c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44">
        <f t="shared" si="12"/>
        <v>0</v>
      </c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57"/>
    </row>
    <row r="68" spans="1:113" ht="22.5" customHeight="1">
      <c r="A68" s="137" t="s">
        <v>151</v>
      </c>
      <c r="B68" s="137" t="s">
        <v>134</v>
      </c>
      <c r="C68" s="138" t="s">
        <v>87</v>
      </c>
      <c r="D68" s="108" t="s">
        <v>157</v>
      </c>
      <c r="E68" s="140">
        <f t="shared" si="8"/>
        <v>97920</v>
      </c>
      <c r="F68" s="140">
        <f t="shared" si="9"/>
        <v>97920</v>
      </c>
      <c r="G68" s="141">
        <v>0</v>
      </c>
      <c r="H68" s="141">
        <v>0</v>
      </c>
      <c r="I68" s="110"/>
      <c r="J68" s="110"/>
      <c r="K68" s="141">
        <v>97920</v>
      </c>
      <c r="L68" s="142">
        <v>0</v>
      </c>
      <c r="M68" s="110"/>
      <c r="N68" s="142">
        <v>0</v>
      </c>
      <c r="O68" s="110"/>
      <c r="P68" s="141">
        <v>0</v>
      </c>
      <c r="Q68" s="141">
        <v>0</v>
      </c>
      <c r="R68" s="110"/>
      <c r="S68" s="141">
        <v>0</v>
      </c>
      <c r="T68" s="144">
        <f t="shared" si="10"/>
        <v>0</v>
      </c>
      <c r="U68" s="141">
        <v>0</v>
      </c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41">
        <v>0</v>
      </c>
      <c r="AI68" s="141">
        <v>0</v>
      </c>
      <c r="AJ68" s="141">
        <v>0</v>
      </c>
      <c r="AK68" s="110"/>
      <c r="AL68" s="110"/>
      <c r="AM68" s="110"/>
      <c r="AN68" s="110"/>
      <c r="AO68" s="110"/>
      <c r="AP68" s="141">
        <v>0</v>
      </c>
      <c r="AQ68" s="141">
        <v>0</v>
      </c>
      <c r="AR68" s="110"/>
      <c r="AS68" s="110"/>
      <c r="AT68" s="110"/>
      <c r="AU68" s="141">
        <v>0</v>
      </c>
      <c r="AV68" s="144">
        <f t="shared" si="11"/>
        <v>0</v>
      </c>
      <c r="AW68" s="110"/>
      <c r="AX68" s="110"/>
      <c r="AY68" s="110"/>
      <c r="AZ68" s="110"/>
      <c r="BA68" s="141">
        <v>0</v>
      </c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44">
        <f t="shared" si="12"/>
        <v>0</v>
      </c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57"/>
    </row>
    <row r="69" spans="1:113" ht="22.5" customHeight="1">
      <c r="A69" s="137" t="s">
        <v>151</v>
      </c>
      <c r="B69" s="137" t="s">
        <v>134</v>
      </c>
      <c r="C69" s="138" t="s">
        <v>87</v>
      </c>
      <c r="D69" s="108" t="s">
        <v>158</v>
      </c>
      <c r="E69" s="140">
        <f t="shared" si="8"/>
        <v>18960</v>
      </c>
      <c r="F69" s="140">
        <f t="shared" si="9"/>
        <v>18960</v>
      </c>
      <c r="G69" s="141">
        <v>0</v>
      </c>
      <c r="H69" s="141">
        <v>18960</v>
      </c>
      <c r="I69" s="110"/>
      <c r="J69" s="110"/>
      <c r="K69" s="141">
        <v>0</v>
      </c>
      <c r="L69" s="142">
        <v>0</v>
      </c>
      <c r="M69" s="110"/>
      <c r="N69" s="142">
        <v>0</v>
      </c>
      <c r="O69" s="110"/>
      <c r="P69" s="141">
        <v>0</v>
      </c>
      <c r="Q69" s="141">
        <v>0</v>
      </c>
      <c r="R69" s="110"/>
      <c r="S69" s="141">
        <v>0</v>
      </c>
      <c r="T69" s="144">
        <f t="shared" si="10"/>
        <v>0</v>
      </c>
      <c r="U69" s="141">
        <v>0</v>
      </c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41">
        <v>0</v>
      </c>
      <c r="AI69" s="141">
        <v>0</v>
      </c>
      <c r="AJ69" s="141">
        <v>0</v>
      </c>
      <c r="AK69" s="110"/>
      <c r="AL69" s="110"/>
      <c r="AM69" s="110"/>
      <c r="AN69" s="110"/>
      <c r="AO69" s="110"/>
      <c r="AP69" s="141">
        <v>0</v>
      </c>
      <c r="AQ69" s="141">
        <v>0</v>
      </c>
      <c r="AR69" s="110"/>
      <c r="AS69" s="110"/>
      <c r="AT69" s="110"/>
      <c r="AU69" s="141">
        <v>0</v>
      </c>
      <c r="AV69" s="144">
        <f t="shared" si="11"/>
        <v>0</v>
      </c>
      <c r="AW69" s="110"/>
      <c r="AX69" s="110"/>
      <c r="AY69" s="110"/>
      <c r="AZ69" s="110"/>
      <c r="BA69" s="141">
        <v>0</v>
      </c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44">
        <f t="shared" si="12"/>
        <v>0</v>
      </c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57"/>
    </row>
    <row r="70" spans="1:113" ht="22.5" customHeight="1">
      <c r="A70" s="143" t="s">
        <v>151</v>
      </c>
      <c r="B70" s="143" t="s">
        <v>134</v>
      </c>
      <c r="C70" s="143" t="s">
        <v>88</v>
      </c>
      <c r="D70" s="143" t="s">
        <v>183</v>
      </c>
      <c r="E70" s="140">
        <f t="shared" si="8"/>
        <v>1000000</v>
      </c>
      <c r="F70" s="140">
        <f t="shared" si="9"/>
        <v>0</v>
      </c>
      <c r="G70" s="141"/>
      <c r="H70" s="141"/>
      <c r="I70" s="110"/>
      <c r="J70" s="110"/>
      <c r="K70" s="141"/>
      <c r="L70" s="142"/>
      <c r="M70" s="110"/>
      <c r="N70" s="142"/>
      <c r="O70" s="110"/>
      <c r="P70" s="141"/>
      <c r="Q70" s="141"/>
      <c r="R70" s="110"/>
      <c r="S70" s="141"/>
      <c r="T70" s="144">
        <f t="shared" si="10"/>
        <v>0</v>
      </c>
      <c r="U70" s="141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41"/>
      <c r="AI70" s="141"/>
      <c r="AJ70" s="141"/>
      <c r="AK70" s="110"/>
      <c r="AL70" s="110"/>
      <c r="AM70" s="110"/>
      <c r="AN70" s="110"/>
      <c r="AO70" s="110"/>
      <c r="AP70" s="141"/>
      <c r="AQ70" s="141"/>
      <c r="AR70" s="110"/>
      <c r="AS70" s="110"/>
      <c r="AT70" s="110"/>
      <c r="AU70" s="141"/>
      <c r="AV70" s="144">
        <f t="shared" si="11"/>
        <v>0</v>
      </c>
      <c r="AW70" s="110"/>
      <c r="AX70" s="110"/>
      <c r="AY70" s="110"/>
      <c r="AZ70" s="110"/>
      <c r="BA70" s="141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44">
        <f t="shared" si="12"/>
        <v>1000000</v>
      </c>
      <c r="BN70" s="110"/>
      <c r="BO70" s="110"/>
      <c r="BP70" s="110"/>
      <c r="BQ70" s="110">
        <v>1000000</v>
      </c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57"/>
    </row>
    <row r="71" spans="1:113" ht="22.5" customHeight="1">
      <c r="A71" s="143" t="s">
        <v>151</v>
      </c>
      <c r="B71" s="143" t="s">
        <v>134</v>
      </c>
      <c r="C71" s="143" t="s">
        <v>178</v>
      </c>
      <c r="D71" s="143" t="s">
        <v>184</v>
      </c>
      <c r="E71" s="140">
        <f t="shared" si="8"/>
        <v>7200</v>
      </c>
      <c r="F71" s="140">
        <f t="shared" si="9"/>
        <v>0</v>
      </c>
      <c r="G71" s="141"/>
      <c r="H71" s="141"/>
      <c r="I71" s="110"/>
      <c r="J71" s="110"/>
      <c r="K71" s="141"/>
      <c r="L71" s="142"/>
      <c r="M71" s="110"/>
      <c r="N71" s="142"/>
      <c r="O71" s="110"/>
      <c r="P71" s="141"/>
      <c r="Q71" s="141"/>
      <c r="R71" s="110"/>
      <c r="S71" s="141"/>
      <c r="T71" s="144">
        <f t="shared" si="10"/>
        <v>0</v>
      </c>
      <c r="U71" s="141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41"/>
      <c r="AI71" s="141"/>
      <c r="AJ71" s="141"/>
      <c r="AK71" s="110"/>
      <c r="AL71" s="110"/>
      <c r="AM71" s="110"/>
      <c r="AN71" s="110"/>
      <c r="AO71" s="110"/>
      <c r="AP71" s="141"/>
      <c r="AQ71" s="141"/>
      <c r="AR71" s="110"/>
      <c r="AS71" s="110"/>
      <c r="AT71" s="110"/>
      <c r="AU71" s="141"/>
      <c r="AV71" s="144">
        <f t="shared" si="11"/>
        <v>7200</v>
      </c>
      <c r="AW71" s="110"/>
      <c r="AX71" s="110"/>
      <c r="AY71" s="110"/>
      <c r="AZ71" s="110"/>
      <c r="BA71" s="141">
        <v>7200</v>
      </c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44">
        <f t="shared" si="12"/>
        <v>0</v>
      </c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57"/>
    </row>
    <row r="72" spans="1:113" ht="22.5" customHeight="1">
      <c r="A72" s="143" t="s">
        <v>151</v>
      </c>
      <c r="B72" s="143" t="s">
        <v>134</v>
      </c>
      <c r="C72" s="143" t="s">
        <v>178</v>
      </c>
      <c r="D72" s="143" t="s">
        <v>185</v>
      </c>
      <c r="E72" s="140">
        <f t="shared" si="8"/>
        <v>15000</v>
      </c>
      <c r="F72" s="140">
        <f t="shared" si="9"/>
        <v>0</v>
      </c>
      <c r="G72" s="141"/>
      <c r="H72" s="141"/>
      <c r="I72" s="110"/>
      <c r="J72" s="110"/>
      <c r="K72" s="141"/>
      <c r="L72" s="142"/>
      <c r="M72" s="110"/>
      <c r="N72" s="142"/>
      <c r="O72" s="110"/>
      <c r="P72" s="141"/>
      <c r="Q72" s="141"/>
      <c r="R72" s="110"/>
      <c r="S72" s="141"/>
      <c r="T72" s="144">
        <f t="shared" si="10"/>
        <v>15000</v>
      </c>
      <c r="U72" s="141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41"/>
      <c r="AI72" s="141"/>
      <c r="AJ72" s="141"/>
      <c r="AK72" s="110"/>
      <c r="AL72" s="110"/>
      <c r="AM72" s="110"/>
      <c r="AN72" s="110"/>
      <c r="AO72" s="110"/>
      <c r="AP72" s="141"/>
      <c r="AQ72" s="141"/>
      <c r="AR72" s="110"/>
      <c r="AS72" s="110"/>
      <c r="AT72" s="110"/>
      <c r="AU72" s="141">
        <v>15000</v>
      </c>
      <c r="AV72" s="144">
        <f t="shared" si="11"/>
        <v>0</v>
      </c>
      <c r="AW72" s="110"/>
      <c r="AX72" s="110"/>
      <c r="AY72" s="110"/>
      <c r="AZ72" s="110"/>
      <c r="BA72" s="141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44">
        <f t="shared" si="12"/>
        <v>0</v>
      </c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57"/>
    </row>
    <row r="73" spans="1:113" ht="22.5" customHeight="1">
      <c r="A73" s="137" t="s">
        <v>151</v>
      </c>
      <c r="B73" s="137" t="s">
        <v>138</v>
      </c>
      <c r="C73" s="138" t="s">
        <v>134</v>
      </c>
      <c r="D73" s="108" t="s">
        <v>159</v>
      </c>
      <c r="E73" s="140">
        <f t="shared" si="8"/>
        <v>7700</v>
      </c>
      <c r="F73" s="140">
        <f t="shared" si="9"/>
        <v>0</v>
      </c>
      <c r="G73" s="141">
        <v>0</v>
      </c>
      <c r="H73" s="141">
        <v>0</v>
      </c>
      <c r="I73" s="110"/>
      <c r="J73" s="110"/>
      <c r="K73" s="141">
        <v>0</v>
      </c>
      <c r="L73" s="142">
        <v>0</v>
      </c>
      <c r="M73" s="110"/>
      <c r="N73" s="142">
        <v>0</v>
      </c>
      <c r="O73" s="110"/>
      <c r="P73" s="141">
        <v>0</v>
      </c>
      <c r="Q73" s="141">
        <v>0</v>
      </c>
      <c r="R73" s="110"/>
      <c r="S73" s="141">
        <v>0</v>
      </c>
      <c r="T73" s="144">
        <f t="shared" si="10"/>
        <v>0</v>
      </c>
      <c r="U73" s="141">
        <v>0</v>
      </c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41">
        <v>0</v>
      </c>
      <c r="AI73" s="141">
        <v>0</v>
      </c>
      <c r="AJ73" s="141">
        <v>0</v>
      </c>
      <c r="AK73" s="110"/>
      <c r="AL73" s="110"/>
      <c r="AM73" s="110"/>
      <c r="AN73" s="110"/>
      <c r="AO73" s="110"/>
      <c r="AP73" s="141">
        <v>0</v>
      </c>
      <c r="AQ73" s="141">
        <v>0</v>
      </c>
      <c r="AR73" s="110"/>
      <c r="AS73" s="110"/>
      <c r="AT73" s="110"/>
      <c r="AU73" s="141">
        <v>0</v>
      </c>
      <c r="AV73" s="144">
        <f t="shared" si="11"/>
        <v>7700</v>
      </c>
      <c r="AW73" s="110"/>
      <c r="AX73" s="110"/>
      <c r="AY73" s="110"/>
      <c r="AZ73" s="110"/>
      <c r="BA73" s="141">
        <v>7700</v>
      </c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44">
        <f t="shared" si="12"/>
        <v>0</v>
      </c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57"/>
    </row>
    <row r="74" spans="1:113" ht="22.5" customHeight="1">
      <c r="A74" s="137" t="s">
        <v>151</v>
      </c>
      <c r="B74" s="137" t="s">
        <v>138</v>
      </c>
      <c r="C74" s="138" t="s">
        <v>134</v>
      </c>
      <c r="D74" s="108" t="s">
        <v>160</v>
      </c>
      <c r="E74" s="140">
        <f t="shared" si="8"/>
        <v>22164</v>
      </c>
      <c r="F74" s="140">
        <f t="shared" si="9"/>
        <v>0</v>
      </c>
      <c r="G74" s="141">
        <v>0</v>
      </c>
      <c r="H74" s="141">
        <v>0</v>
      </c>
      <c r="I74" s="110"/>
      <c r="J74" s="110"/>
      <c r="K74" s="141">
        <v>0</v>
      </c>
      <c r="L74" s="142">
        <v>0</v>
      </c>
      <c r="M74" s="110"/>
      <c r="N74" s="142">
        <v>0</v>
      </c>
      <c r="O74" s="110"/>
      <c r="P74" s="141">
        <v>0</v>
      </c>
      <c r="Q74" s="141">
        <v>0</v>
      </c>
      <c r="R74" s="110"/>
      <c r="S74" s="141">
        <v>0</v>
      </c>
      <c r="T74" s="144">
        <f t="shared" si="10"/>
        <v>22164</v>
      </c>
      <c r="U74" s="141">
        <v>22164</v>
      </c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41">
        <v>0</v>
      </c>
      <c r="AI74" s="141">
        <v>0</v>
      </c>
      <c r="AJ74" s="141">
        <v>0</v>
      </c>
      <c r="AK74" s="110"/>
      <c r="AL74" s="110"/>
      <c r="AM74" s="110"/>
      <c r="AN74" s="110"/>
      <c r="AO74" s="110"/>
      <c r="AP74" s="141">
        <v>0</v>
      </c>
      <c r="AQ74" s="141">
        <v>0</v>
      </c>
      <c r="AR74" s="110"/>
      <c r="AS74" s="110"/>
      <c r="AT74" s="110"/>
      <c r="AU74" s="141">
        <v>0</v>
      </c>
      <c r="AV74" s="144">
        <f t="shared" si="11"/>
        <v>0</v>
      </c>
      <c r="AW74" s="110"/>
      <c r="AX74" s="110"/>
      <c r="AY74" s="110"/>
      <c r="AZ74" s="110"/>
      <c r="BA74" s="141">
        <v>0</v>
      </c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44">
        <f t="shared" si="12"/>
        <v>0</v>
      </c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57"/>
    </row>
    <row r="75" spans="1:113" ht="22.5" customHeight="1">
      <c r="A75" s="137" t="s">
        <v>151</v>
      </c>
      <c r="B75" s="137" t="s">
        <v>138</v>
      </c>
      <c r="C75" s="138" t="s">
        <v>134</v>
      </c>
      <c r="D75" s="108" t="s">
        <v>161</v>
      </c>
      <c r="E75" s="140">
        <f t="shared" si="8"/>
        <v>69720</v>
      </c>
      <c r="F75" s="140">
        <f t="shared" si="9"/>
        <v>0</v>
      </c>
      <c r="G75" s="141">
        <v>0</v>
      </c>
      <c r="H75" s="141">
        <v>0</v>
      </c>
      <c r="I75" s="110"/>
      <c r="J75" s="110"/>
      <c r="K75" s="141">
        <v>0</v>
      </c>
      <c r="L75" s="142">
        <v>0</v>
      </c>
      <c r="M75" s="110"/>
      <c r="N75" s="142">
        <v>0</v>
      </c>
      <c r="O75" s="110"/>
      <c r="P75" s="141">
        <v>0</v>
      </c>
      <c r="Q75" s="141">
        <v>0</v>
      </c>
      <c r="R75" s="110"/>
      <c r="S75" s="141">
        <v>0</v>
      </c>
      <c r="T75" s="144">
        <f t="shared" si="10"/>
        <v>0</v>
      </c>
      <c r="U75" s="141">
        <v>0</v>
      </c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41">
        <v>0</v>
      </c>
      <c r="AI75" s="141">
        <v>0</v>
      </c>
      <c r="AJ75" s="141">
        <v>0</v>
      </c>
      <c r="AK75" s="110"/>
      <c r="AL75" s="110"/>
      <c r="AM75" s="110"/>
      <c r="AN75" s="110"/>
      <c r="AO75" s="110"/>
      <c r="AP75" s="141">
        <v>0</v>
      </c>
      <c r="AQ75" s="141">
        <v>0</v>
      </c>
      <c r="AR75" s="110"/>
      <c r="AS75" s="110"/>
      <c r="AT75" s="110"/>
      <c r="AU75" s="141">
        <v>0</v>
      </c>
      <c r="AV75" s="144">
        <f t="shared" si="11"/>
        <v>69720</v>
      </c>
      <c r="AW75" s="110"/>
      <c r="AX75" s="110"/>
      <c r="AY75" s="110"/>
      <c r="AZ75" s="110"/>
      <c r="BA75" s="141">
        <v>69720</v>
      </c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44">
        <f t="shared" si="12"/>
        <v>0</v>
      </c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57"/>
    </row>
    <row r="76" spans="1:113" ht="22.5" customHeight="1">
      <c r="A76" s="137" t="s">
        <v>151</v>
      </c>
      <c r="B76" s="137" t="s">
        <v>138</v>
      </c>
      <c r="C76" s="138" t="s">
        <v>134</v>
      </c>
      <c r="D76" s="108" t="s">
        <v>162</v>
      </c>
      <c r="E76" s="140">
        <f t="shared" si="8"/>
        <v>841920</v>
      </c>
      <c r="F76" s="140">
        <f t="shared" si="9"/>
        <v>0</v>
      </c>
      <c r="G76" s="141">
        <v>0</v>
      </c>
      <c r="H76" s="141">
        <v>0</v>
      </c>
      <c r="I76" s="110"/>
      <c r="J76" s="110"/>
      <c r="K76" s="141">
        <v>0</v>
      </c>
      <c r="L76" s="142">
        <v>0</v>
      </c>
      <c r="M76" s="110"/>
      <c r="N76" s="142">
        <v>0</v>
      </c>
      <c r="O76" s="110"/>
      <c r="P76" s="141">
        <v>0</v>
      </c>
      <c r="Q76" s="141">
        <v>0</v>
      </c>
      <c r="R76" s="110"/>
      <c r="S76" s="141">
        <v>0</v>
      </c>
      <c r="T76" s="144">
        <f t="shared" si="10"/>
        <v>0</v>
      </c>
      <c r="U76" s="141">
        <v>0</v>
      </c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41">
        <v>0</v>
      </c>
      <c r="AI76" s="141">
        <v>0</v>
      </c>
      <c r="AJ76" s="141">
        <v>0</v>
      </c>
      <c r="AK76" s="110"/>
      <c r="AL76" s="110"/>
      <c r="AM76" s="110"/>
      <c r="AN76" s="110"/>
      <c r="AO76" s="110"/>
      <c r="AP76" s="141">
        <v>0</v>
      </c>
      <c r="AQ76" s="141">
        <v>0</v>
      </c>
      <c r="AR76" s="110"/>
      <c r="AS76" s="110"/>
      <c r="AT76" s="110"/>
      <c r="AU76" s="141">
        <v>0</v>
      </c>
      <c r="AV76" s="144">
        <f t="shared" si="11"/>
        <v>841920</v>
      </c>
      <c r="AW76" s="110"/>
      <c r="AX76" s="110"/>
      <c r="AY76" s="110"/>
      <c r="AZ76" s="110"/>
      <c r="BA76" s="141">
        <v>841920</v>
      </c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44">
        <f t="shared" si="12"/>
        <v>0</v>
      </c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57"/>
    </row>
    <row r="77" spans="1:113" ht="22.5" customHeight="1">
      <c r="A77" s="137" t="s">
        <v>151</v>
      </c>
      <c r="B77" s="137" t="s">
        <v>138</v>
      </c>
      <c r="C77" s="138" t="s">
        <v>134</v>
      </c>
      <c r="D77" s="108" t="s">
        <v>163</v>
      </c>
      <c r="E77" s="140">
        <f t="shared" si="8"/>
        <v>630000</v>
      </c>
      <c r="F77" s="140">
        <f t="shared" si="9"/>
        <v>0</v>
      </c>
      <c r="G77" s="141">
        <v>0</v>
      </c>
      <c r="H77" s="141">
        <v>0</v>
      </c>
      <c r="I77" s="110"/>
      <c r="J77" s="110"/>
      <c r="K77" s="141">
        <v>0</v>
      </c>
      <c r="L77" s="142">
        <v>0</v>
      </c>
      <c r="M77" s="110"/>
      <c r="N77" s="142">
        <v>0</v>
      </c>
      <c r="O77" s="110"/>
      <c r="P77" s="141">
        <v>0</v>
      </c>
      <c r="Q77" s="141">
        <v>0</v>
      </c>
      <c r="R77" s="110"/>
      <c r="S77" s="141">
        <v>0</v>
      </c>
      <c r="T77" s="144">
        <f t="shared" si="10"/>
        <v>630000</v>
      </c>
      <c r="U77" s="141">
        <v>630000</v>
      </c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41">
        <v>0</v>
      </c>
      <c r="AI77" s="141">
        <v>0</v>
      </c>
      <c r="AJ77" s="141">
        <v>0</v>
      </c>
      <c r="AK77" s="110"/>
      <c r="AL77" s="110"/>
      <c r="AM77" s="110"/>
      <c r="AN77" s="110"/>
      <c r="AO77" s="110"/>
      <c r="AP77" s="141">
        <v>0</v>
      </c>
      <c r="AQ77" s="141">
        <v>0</v>
      </c>
      <c r="AR77" s="110"/>
      <c r="AS77" s="110"/>
      <c r="AT77" s="110"/>
      <c r="AU77" s="141">
        <v>0</v>
      </c>
      <c r="AV77" s="144">
        <f t="shared" si="11"/>
        <v>0</v>
      </c>
      <c r="AW77" s="110"/>
      <c r="AX77" s="110"/>
      <c r="AY77" s="110"/>
      <c r="AZ77" s="110"/>
      <c r="BA77" s="141">
        <v>0</v>
      </c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44">
        <f t="shared" si="12"/>
        <v>0</v>
      </c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57"/>
    </row>
    <row r="78" spans="1:113" ht="22.5" customHeight="1">
      <c r="A78" s="137" t="s">
        <v>151</v>
      </c>
      <c r="B78" s="137" t="s">
        <v>138</v>
      </c>
      <c r="C78" s="138" t="s">
        <v>134</v>
      </c>
      <c r="D78" s="108" t="s">
        <v>164</v>
      </c>
      <c r="E78" s="140">
        <f t="shared" si="8"/>
        <v>26400</v>
      </c>
      <c r="F78" s="140">
        <f t="shared" si="9"/>
        <v>0</v>
      </c>
      <c r="G78" s="141">
        <v>0</v>
      </c>
      <c r="H78" s="141">
        <v>0</v>
      </c>
      <c r="I78" s="110"/>
      <c r="J78" s="110"/>
      <c r="K78" s="141">
        <v>0</v>
      </c>
      <c r="L78" s="142">
        <v>0</v>
      </c>
      <c r="M78" s="110"/>
      <c r="N78" s="142">
        <v>0</v>
      </c>
      <c r="O78" s="110"/>
      <c r="P78" s="141">
        <v>0</v>
      </c>
      <c r="Q78" s="141">
        <v>0</v>
      </c>
      <c r="R78" s="110"/>
      <c r="S78" s="141">
        <v>0</v>
      </c>
      <c r="T78" s="144">
        <f t="shared" si="10"/>
        <v>0</v>
      </c>
      <c r="U78" s="141">
        <v>0</v>
      </c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41">
        <v>0</v>
      </c>
      <c r="AI78" s="141">
        <v>0</v>
      </c>
      <c r="AJ78" s="141">
        <v>0</v>
      </c>
      <c r="AK78" s="110"/>
      <c r="AL78" s="110"/>
      <c r="AM78" s="110"/>
      <c r="AN78" s="110"/>
      <c r="AO78" s="110"/>
      <c r="AP78" s="141">
        <v>0</v>
      </c>
      <c r="AQ78" s="141">
        <v>0</v>
      </c>
      <c r="AR78" s="110"/>
      <c r="AS78" s="110"/>
      <c r="AT78" s="110"/>
      <c r="AU78" s="141">
        <v>0</v>
      </c>
      <c r="AV78" s="144">
        <f t="shared" si="11"/>
        <v>26400</v>
      </c>
      <c r="AW78" s="110"/>
      <c r="AX78" s="110"/>
      <c r="AY78" s="110"/>
      <c r="AZ78" s="110"/>
      <c r="BA78" s="141">
        <v>26400</v>
      </c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44">
        <f t="shared" si="12"/>
        <v>0</v>
      </c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57"/>
    </row>
    <row r="79" spans="1:113" ht="22.5" customHeight="1">
      <c r="A79" s="137" t="s">
        <v>151</v>
      </c>
      <c r="B79" s="137" t="s">
        <v>138</v>
      </c>
      <c r="C79" s="138" t="s">
        <v>134</v>
      </c>
      <c r="D79" s="108" t="s">
        <v>165</v>
      </c>
      <c r="E79" s="140">
        <f t="shared" si="8"/>
        <v>8400</v>
      </c>
      <c r="F79" s="140">
        <f t="shared" si="9"/>
        <v>0</v>
      </c>
      <c r="G79" s="141">
        <v>0</v>
      </c>
      <c r="H79" s="141">
        <v>0</v>
      </c>
      <c r="I79" s="110"/>
      <c r="J79" s="110"/>
      <c r="K79" s="141">
        <v>0</v>
      </c>
      <c r="L79" s="142">
        <v>0</v>
      </c>
      <c r="M79" s="110"/>
      <c r="N79" s="142">
        <v>0</v>
      </c>
      <c r="O79" s="110"/>
      <c r="P79" s="141">
        <v>0</v>
      </c>
      <c r="Q79" s="141">
        <v>0</v>
      </c>
      <c r="R79" s="110"/>
      <c r="S79" s="141">
        <v>0</v>
      </c>
      <c r="T79" s="144">
        <f t="shared" si="10"/>
        <v>0</v>
      </c>
      <c r="U79" s="141">
        <v>0</v>
      </c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41">
        <v>0</v>
      </c>
      <c r="AI79" s="141">
        <v>0</v>
      </c>
      <c r="AJ79" s="141">
        <v>0</v>
      </c>
      <c r="AK79" s="110"/>
      <c r="AL79" s="110"/>
      <c r="AM79" s="110"/>
      <c r="AN79" s="110"/>
      <c r="AO79" s="110"/>
      <c r="AP79" s="141">
        <v>0</v>
      </c>
      <c r="AQ79" s="141">
        <v>0</v>
      </c>
      <c r="AR79" s="110"/>
      <c r="AS79" s="110"/>
      <c r="AT79" s="110"/>
      <c r="AU79" s="141">
        <v>0</v>
      </c>
      <c r="AV79" s="144">
        <f t="shared" si="11"/>
        <v>8400</v>
      </c>
      <c r="AW79" s="110"/>
      <c r="AX79" s="110"/>
      <c r="AY79" s="110"/>
      <c r="AZ79" s="110"/>
      <c r="BA79" s="141">
        <v>8400</v>
      </c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44">
        <f t="shared" si="12"/>
        <v>0</v>
      </c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57"/>
    </row>
    <row r="80" spans="1:113" ht="22.5" customHeight="1">
      <c r="A80" s="137" t="s">
        <v>166</v>
      </c>
      <c r="B80" s="137" t="s">
        <v>90</v>
      </c>
      <c r="C80" s="138" t="s">
        <v>87</v>
      </c>
      <c r="D80" s="108" t="s">
        <v>167</v>
      </c>
      <c r="E80" s="140">
        <f t="shared" si="8"/>
        <v>11000</v>
      </c>
      <c r="F80" s="140">
        <f t="shared" si="9"/>
        <v>0</v>
      </c>
      <c r="G80" s="141">
        <v>0</v>
      </c>
      <c r="H80" s="141">
        <v>0</v>
      </c>
      <c r="I80" s="110"/>
      <c r="J80" s="110"/>
      <c r="K80" s="141">
        <v>0</v>
      </c>
      <c r="L80" s="142">
        <v>0</v>
      </c>
      <c r="M80" s="110"/>
      <c r="N80" s="142">
        <v>0</v>
      </c>
      <c r="O80" s="110"/>
      <c r="P80" s="141">
        <v>0</v>
      </c>
      <c r="Q80" s="141">
        <v>0</v>
      </c>
      <c r="R80" s="110"/>
      <c r="S80" s="141">
        <v>0</v>
      </c>
      <c r="T80" s="144">
        <f t="shared" si="10"/>
        <v>11000</v>
      </c>
      <c r="U80" s="141">
        <v>11000</v>
      </c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41">
        <v>0</v>
      </c>
      <c r="AI80" s="141">
        <v>0</v>
      </c>
      <c r="AJ80" s="141">
        <v>0</v>
      </c>
      <c r="AK80" s="110"/>
      <c r="AL80" s="110"/>
      <c r="AM80" s="110"/>
      <c r="AN80" s="110"/>
      <c r="AO80" s="110"/>
      <c r="AP80" s="141">
        <v>0</v>
      </c>
      <c r="AQ80" s="141">
        <v>0</v>
      </c>
      <c r="AR80" s="110"/>
      <c r="AS80" s="110"/>
      <c r="AT80" s="110"/>
      <c r="AU80" s="141">
        <v>0</v>
      </c>
      <c r="AV80" s="144">
        <f t="shared" si="11"/>
        <v>0</v>
      </c>
      <c r="AW80" s="110"/>
      <c r="AX80" s="110"/>
      <c r="AY80" s="110"/>
      <c r="AZ80" s="110"/>
      <c r="BA80" s="141">
        <v>0</v>
      </c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44">
        <f t="shared" si="12"/>
        <v>0</v>
      </c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57"/>
    </row>
    <row r="81" spans="1:113" ht="22.5" customHeight="1">
      <c r="A81" s="137" t="s">
        <v>166</v>
      </c>
      <c r="B81" s="137" t="s">
        <v>90</v>
      </c>
      <c r="C81" s="138" t="s">
        <v>87</v>
      </c>
      <c r="D81" s="108" t="s">
        <v>168</v>
      </c>
      <c r="E81" s="140">
        <f t="shared" si="8"/>
        <v>870</v>
      </c>
      <c r="F81" s="140">
        <f t="shared" si="9"/>
        <v>0</v>
      </c>
      <c r="G81" s="141">
        <v>0</v>
      </c>
      <c r="H81" s="141">
        <v>0</v>
      </c>
      <c r="I81" s="110"/>
      <c r="J81" s="110"/>
      <c r="K81" s="141">
        <v>0</v>
      </c>
      <c r="L81" s="142">
        <v>0</v>
      </c>
      <c r="M81" s="110"/>
      <c r="N81" s="142">
        <v>0</v>
      </c>
      <c r="O81" s="110"/>
      <c r="P81" s="141">
        <v>0</v>
      </c>
      <c r="Q81" s="141">
        <v>0</v>
      </c>
      <c r="R81" s="110"/>
      <c r="S81" s="141">
        <v>0</v>
      </c>
      <c r="T81" s="144">
        <f t="shared" si="10"/>
        <v>870</v>
      </c>
      <c r="U81" s="141">
        <v>0</v>
      </c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41">
        <v>0</v>
      </c>
      <c r="AI81" s="141">
        <v>0</v>
      </c>
      <c r="AJ81" s="141">
        <v>0</v>
      </c>
      <c r="AK81" s="110"/>
      <c r="AL81" s="110"/>
      <c r="AM81" s="110"/>
      <c r="AN81" s="110"/>
      <c r="AO81" s="110"/>
      <c r="AP81" s="141">
        <v>249</v>
      </c>
      <c r="AQ81" s="141">
        <v>621</v>
      </c>
      <c r="AR81" s="110"/>
      <c r="AS81" s="110"/>
      <c r="AT81" s="110"/>
      <c r="AU81" s="141">
        <v>0</v>
      </c>
      <c r="AV81" s="144">
        <f t="shared" si="11"/>
        <v>0</v>
      </c>
      <c r="AW81" s="110"/>
      <c r="AX81" s="110"/>
      <c r="AY81" s="110"/>
      <c r="AZ81" s="110"/>
      <c r="BA81" s="141">
        <v>0</v>
      </c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  <c r="BM81" s="144">
        <f t="shared" si="12"/>
        <v>0</v>
      </c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  <c r="CV81" s="110"/>
      <c r="CW81" s="110"/>
      <c r="CX81" s="110"/>
      <c r="CY81" s="110"/>
      <c r="CZ81" s="110"/>
      <c r="DA81" s="110"/>
      <c r="DB81" s="110"/>
      <c r="DC81" s="110"/>
      <c r="DD81" s="110"/>
      <c r="DE81" s="110"/>
      <c r="DF81" s="110"/>
      <c r="DG81" s="110"/>
      <c r="DH81" s="110"/>
      <c r="DI81" s="157"/>
    </row>
    <row r="82" spans="1:113" ht="22.5" customHeight="1">
      <c r="A82" s="137" t="s">
        <v>166</v>
      </c>
      <c r="B82" s="137" t="s">
        <v>90</v>
      </c>
      <c r="C82" s="138" t="s">
        <v>87</v>
      </c>
      <c r="D82" s="108" t="s">
        <v>169</v>
      </c>
      <c r="E82" s="140">
        <f t="shared" si="8"/>
        <v>31068</v>
      </c>
      <c r="F82" s="140">
        <f t="shared" si="9"/>
        <v>31068</v>
      </c>
      <c r="G82" s="141">
        <v>31068</v>
      </c>
      <c r="H82" s="141">
        <v>0</v>
      </c>
      <c r="I82" s="110"/>
      <c r="J82" s="110"/>
      <c r="K82" s="141">
        <v>0</v>
      </c>
      <c r="L82" s="142">
        <v>0</v>
      </c>
      <c r="M82" s="110"/>
      <c r="N82" s="142">
        <v>0</v>
      </c>
      <c r="O82" s="110"/>
      <c r="P82" s="141">
        <v>0</v>
      </c>
      <c r="Q82" s="141">
        <v>0</v>
      </c>
      <c r="R82" s="110"/>
      <c r="S82" s="141">
        <v>0</v>
      </c>
      <c r="T82" s="144">
        <f t="shared" si="10"/>
        <v>0</v>
      </c>
      <c r="U82" s="141">
        <v>0</v>
      </c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41">
        <v>0</v>
      </c>
      <c r="AI82" s="141">
        <v>0</v>
      </c>
      <c r="AJ82" s="141">
        <v>0</v>
      </c>
      <c r="AK82" s="110"/>
      <c r="AL82" s="110"/>
      <c r="AM82" s="110"/>
      <c r="AN82" s="110"/>
      <c r="AO82" s="110"/>
      <c r="AP82" s="141">
        <v>0</v>
      </c>
      <c r="AQ82" s="141">
        <v>0</v>
      </c>
      <c r="AR82" s="110"/>
      <c r="AS82" s="110"/>
      <c r="AT82" s="110"/>
      <c r="AU82" s="141">
        <v>0</v>
      </c>
      <c r="AV82" s="144">
        <f t="shared" si="11"/>
        <v>0</v>
      </c>
      <c r="AW82" s="110"/>
      <c r="AX82" s="110"/>
      <c r="AY82" s="110"/>
      <c r="AZ82" s="110"/>
      <c r="BA82" s="141">
        <v>0</v>
      </c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44">
        <f t="shared" si="12"/>
        <v>0</v>
      </c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0"/>
      <c r="DE82" s="110"/>
      <c r="DF82" s="110"/>
      <c r="DG82" s="110"/>
      <c r="DH82" s="110"/>
      <c r="DI82" s="157"/>
    </row>
    <row r="83" spans="1:113" ht="22.5" customHeight="1">
      <c r="A83" s="137" t="s">
        <v>166</v>
      </c>
      <c r="B83" s="137" t="s">
        <v>90</v>
      </c>
      <c r="C83" s="138" t="s">
        <v>87</v>
      </c>
      <c r="D83" s="108" t="s">
        <v>170</v>
      </c>
      <c r="E83" s="140">
        <f t="shared" si="8"/>
        <v>2772</v>
      </c>
      <c r="F83" s="140">
        <f t="shared" si="9"/>
        <v>2772</v>
      </c>
      <c r="G83" s="141">
        <v>2772</v>
      </c>
      <c r="H83" s="141">
        <v>0</v>
      </c>
      <c r="I83" s="110"/>
      <c r="J83" s="110"/>
      <c r="K83" s="141">
        <v>0</v>
      </c>
      <c r="L83" s="142">
        <v>0</v>
      </c>
      <c r="M83" s="110"/>
      <c r="N83" s="142">
        <v>0</v>
      </c>
      <c r="O83" s="110"/>
      <c r="P83" s="141">
        <v>0</v>
      </c>
      <c r="Q83" s="141">
        <v>0</v>
      </c>
      <c r="R83" s="110"/>
      <c r="S83" s="141">
        <v>0</v>
      </c>
      <c r="T83" s="144">
        <f t="shared" si="10"/>
        <v>0</v>
      </c>
      <c r="U83" s="141">
        <v>0</v>
      </c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41">
        <v>0</v>
      </c>
      <c r="AI83" s="141">
        <v>0</v>
      </c>
      <c r="AJ83" s="141">
        <v>0</v>
      </c>
      <c r="AK83" s="110"/>
      <c r="AL83" s="110"/>
      <c r="AM83" s="110"/>
      <c r="AN83" s="110"/>
      <c r="AO83" s="110"/>
      <c r="AP83" s="141">
        <v>0</v>
      </c>
      <c r="AQ83" s="141">
        <v>0</v>
      </c>
      <c r="AR83" s="110"/>
      <c r="AS83" s="110"/>
      <c r="AT83" s="110"/>
      <c r="AU83" s="141">
        <v>0</v>
      </c>
      <c r="AV83" s="144">
        <f t="shared" si="11"/>
        <v>0</v>
      </c>
      <c r="AW83" s="110"/>
      <c r="AX83" s="110"/>
      <c r="AY83" s="110"/>
      <c r="AZ83" s="110"/>
      <c r="BA83" s="141">
        <v>0</v>
      </c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44">
        <f t="shared" si="12"/>
        <v>0</v>
      </c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I83" s="110"/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10"/>
      <c r="CZ83" s="110"/>
      <c r="DA83" s="110"/>
      <c r="DB83" s="110"/>
      <c r="DC83" s="110"/>
      <c r="DD83" s="110"/>
      <c r="DE83" s="110"/>
      <c r="DF83" s="110"/>
      <c r="DG83" s="110"/>
      <c r="DH83" s="110"/>
      <c r="DI83" s="157"/>
    </row>
    <row r="84" spans="1:113" ht="22.5" customHeight="1">
      <c r="A84" s="137" t="s">
        <v>166</v>
      </c>
      <c r="B84" s="137" t="s">
        <v>90</v>
      </c>
      <c r="C84" s="138" t="s">
        <v>87</v>
      </c>
      <c r="D84" s="108" t="s">
        <v>171</v>
      </c>
      <c r="E84" s="140">
        <f t="shared" si="8"/>
        <v>24480</v>
      </c>
      <c r="F84" s="140">
        <f t="shared" si="9"/>
        <v>24480</v>
      </c>
      <c r="G84" s="141">
        <v>0</v>
      </c>
      <c r="H84" s="141">
        <v>0</v>
      </c>
      <c r="I84" s="110"/>
      <c r="J84" s="110"/>
      <c r="K84" s="141">
        <v>24480</v>
      </c>
      <c r="L84" s="142">
        <v>0</v>
      </c>
      <c r="M84" s="110"/>
      <c r="N84" s="142">
        <v>0</v>
      </c>
      <c r="O84" s="110"/>
      <c r="P84" s="141">
        <v>0</v>
      </c>
      <c r="Q84" s="141">
        <v>0</v>
      </c>
      <c r="R84" s="110"/>
      <c r="S84" s="141">
        <v>0</v>
      </c>
      <c r="T84" s="144">
        <f t="shared" si="10"/>
        <v>0</v>
      </c>
      <c r="U84" s="141">
        <v>0</v>
      </c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41">
        <v>0</v>
      </c>
      <c r="AI84" s="141">
        <v>0</v>
      </c>
      <c r="AJ84" s="141">
        <v>0</v>
      </c>
      <c r="AK84" s="110"/>
      <c r="AL84" s="110"/>
      <c r="AM84" s="110"/>
      <c r="AN84" s="110"/>
      <c r="AO84" s="110"/>
      <c r="AP84" s="141">
        <v>0</v>
      </c>
      <c r="AQ84" s="141">
        <v>0</v>
      </c>
      <c r="AR84" s="110"/>
      <c r="AS84" s="110"/>
      <c r="AT84" s="110"/>
      <c r="AU84" s="141">
        <v>0</v>
      </c>
      <c r="AV84" s="144">
        <f t="shared" si="11"/>
        <v>0</v>
      </c>
      <c r="AW84" s="110"/>
      <c r="AX84" s="110"/>
      <c r="AY84" s="110"/>
      <c r="AZ84" s="110"/>
      <c r="BA84" s="141">
        <v>0</v>
      </c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44">
        <f t="shared" si="12"/>
        <v>0</v>
      </c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57"/>
    </row>
    <row r="85" spans="1:113" ht="22.5" customHeight="1">
      <c r="A85" s="137" t="s">
        <v>166</v>
      </c>
      <c r="B85" s="137" t="s">
        <v>90</v>
      </c>
      <c r="C85" s="138" t="s">
        <v>87</v>
      </c>
      <c r="D85" s="108" t="s">
        <v>172</v>
      </c>
      <c r="E85" s="140">
        <f t="shared" si="8"/>
        <v>4740</v>
      </c>
      <c r="F85" s="140">
        <f t="shared" si="9"/>
        <v>4740</v>
      </c>
      <c r="G85" s="141">
        <v>0</v>
      </c>
      <c r="H85" s="141">
        <v>4740</v>
      </c>
      <c r="I85" s="110"/>
      <c r="J85" s="110"/>
      <c r="K85" s="141">
        <v>0</v>
      </c>
      <c r="L85" s="142">
        <v>0</v>
      </c>
      <c r="M85" s="110"/>
      <c r="N85" s="142">
        <v>0</v>
      </c>
      <c r="O85" s="110"/>
      <c r="P85" s="141">
        <v>0</v>
      </c>
      <c r="Q85" s="141">
        <v>0</v>
      </c>
      <c r="R85" s="110"/>
      <c r="S85" s="141">
        <v>0</v>
      </c>
      <c r="T85" s="144">
        <f t="shared" si="10"/>
        <v>0</v>
      </c>
      <c r="U85" s="141">
        <v>0</v>
      </c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41">
        <v>0</v>
      </c>
      <c r="AI85" s="141">
        <v>0</v>
      </c>
      <c r="AJ85" s="141">
        <v>0</v>
      </c>
      <c r="AK85" s="110"/>
      <c r="AL85" s="110"/>
      <c r="AM85" s="110"/>
      <c r="AN85" s="110"/>
      <c r="AO85" s="110"/>
      <c r="AP85" s="141">
        <v>0</v>
      </c>
      <c r="AQ85" s="141">
        <v>0</v>
      </c>
      <c r="AR85" s="110"/>
      <c r="AS85" s="110"/>
      <c r="AT85" s="110"/>
      <c r="AU85" s="141">
        <v>0</v>
      </c>
      <c r="AV85" s="144">
        <f t="shared" si="11"/>
        <v>0</v>
      </c>
      <c r="AW85" s="110"/>
      <c r="AX85" s="110"/>
      <c r="AY85" s="110"/>
      <c r="AZ85" s="110"/>
      <c r="BA85" s="141">
        <v>0</v>
      </c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44">
        <f t="shared" si="12"/>
        <v>0</v>
      </c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110"/>
      <c r="DA85" s="110"/>
      <c r="DB85" s="110"/>
      <c r="DC85" s="110"/>
      <c r="DD85" s="110"/>
      <c r="DE85" s="110"/>
      <c r="DF85" s="110"/>
      <c r="DG85" s="110"/>
      <c r="DH85" s="110"/>
      <c r="DI85" s="157"/>
    </row>
    <row r="86" spans="1:113" ht="22.5" customHeight="1">
      <c r="A86" s="137" t="s">
        <v>173</v>
      </c>
      <c r="B86" s="137" t="s">
        <v>104</v>
      </c>
      <c r="C86" s="138" t="s">
        <v>87</v>
      </c>
      <c r="D86" s="108" t="s">
        <v>174</v>
      </c>
      <c r="E86" s="140">
        <f t="shared" si="8"/>
        <v>123395</v>
      </c>
      <c r="F86" s="140">
        <f t="shared" si="9"/>
        <v>123395</v>
      </c>
      <c r="G86" s="141">
        <v>0</v>
      </c>
      <c r="H86" s="141">
        <v>0</v>
      </c>
      <c r="I86" s="110"/>
      <c r="J86" s="110"/>
      <c r="K86" s="141">
        <v>0</v>
      </c>
      <c r="L86" s="142">
        <v>0</v>
      </c>
      <c r="M86" s="110"/>
      <c r="N86" s="142">
        <v>0</v>
      </c>
      <c r="O86" s="110"/>
      <c r="P86" s="141">
        <v>0</v>
      </c>
      <c r="Q86" s="141">
        <v>123395</v>
      </c>
      <c r="R86" s="110"/>
      <c r="S86" s="141">
        <v>0</v>
      </c>
      <c r="T86" s="144">
        <f t="shared" si="10"/>
        <v>0</v>
      </c>
      <c r="U86" s="141">
        <v>0</v>
      </c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41">
        <v>0</v>
      </c>
      <c r="AI86" s="141">
        <v>0</v>
      </c>
      <c r="AJ86" s="141">
        <v>0</v>
      </c>
      <c r="AK86" s="110"/>
      <c r="AL86" s="110"/>
      <c r="AM86" s="110"/>
      <c r="AN86" s="110"/>
      <c r="AO86" s="110"/>
      <c r="AP86" s="141">
        <v>0</v>
      </c>
      <c r="AQ86" s="141">
        <v>0</v>
      </c>
      <c r="AR86" s="110"/>
      <c r="AS86" s="110"/>
      <c r="AT86" s="110"/>
      <c r="AU86" s="141">
        <v>0</v>
      </c>
      <c r="AV86" s="144">
        <f t="shared" si="11"/>
        <v>0</v>
      </c>
      <c r="AW86" s="110"/>
      <c r="AX86" s="110"/>
      <c r="AY86" s="110"/>
      <c r="AZ86" s="110"/>
      <c r="BA86" s="141">
        <v>0</v>
      </c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44">
        <f t="shared" si="12"/>
        <v>0</v>
      </c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10"/>
      <c r="CV86" s="110"/>
      <c r="CW86" s="110"/>
      <c r="CX86" s="110"/>
      <c r="CY86" s="110"/>
      <c r="CZ86" s="110"/>
      <c r="DA86" s="110"/>
      <c r="DB86" s="110"/>
      <c r="DC86" s="110"/>
      <c r="DD86" s="110"/>
      <c r="DE86" s="110"/>
      <c r="DF86" s="110"/>
      <c r="DG86" s="110"/>
      <c r="DH86" s="110"/>
      <c r="DI86" s="157"/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showGridLines="0" showZeros="0" workbookViewId="0" topLeftCell="A1">
      <selection activeCell="G7" sqref="G7:G12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63"/>
      <c r="B1" s="63"/>
      <c r="C1" s="63"/>
      <c r="D1" s="64"/>
      <c r="E1" s="63"/>
      <c r="F1" s="63"/>
      <c r="G1" s="65" t="s">
        <v>361</v>
      </c>
    </row>
    <row r="2" spans="1:7" ht="25.5" customHeight="1">
      <c r="A2" s="41" t="s">
        <v>362</v>
      </c>
      <c r="B2" s="41"/>
      <c r="C2" s="41"/>
      <c r="D2" s="41"/>
      <c r="E2" s="41"/>
      <c r="F2" s="41"/>
      <c r="G2" s="41"/>
    </row>
    <row r="3" spans="1:7" ht="19.5" customHeight="1">
      <c r="A3" s="42" t="s">
        <v>59</v>
      </c>
      <c r="B3" s="42"/>
      <c r="C3" s="42" t="s">
        <v>60</v>
      </c>
      <c r="D3" s="42"/>
      <c r="E3" s="66"/>
      <c r="F3" s="66"/>
      <c r="G3" s="44" t="s">
        <v>7</v>
      </c>
    </row>
    <row r="4" spans="1:7" ht="19.5" customHeight="1">
      <c r="A4" s="80" t="s">
        <v>363</v>
      </c>
      <c r="B4" s="81"/>
      <c r="C4" s="81"/>
      <c r="D4" s="82"/>
      <c r="E4" s="98" t="s">
        <v>188</v>
      </c>
      <c r="F4" s="52"/>
      <c r="G4" s="52"/>
    </row>
    <row r="5" spans="1:7" ht="19.5" customHeight="1">
      <c r="A5" s="45" t="s">
        <v>72</v>
      </c>
      <c r="B5" s="47"/>
      <c r="C5" s="99" t="s">
        <v>73</v>
      </c>
      <c r="D5" s="100" t="s">
        <v>285</v>
      </c>
      <c r="E5" s="52" t="s">
        <v>62</v>
      </c>
      <c r="F5" s="49" t="s">
        <v>364</v>
      </c>
      <c r="G5" s="101" t="s">
        <v>365</v>
      </c>
    </row>
    <row r="6" spans="1:7" ht="33.75" customHeight="1">
      <c r="A6" s="54" t="s">
        <v>82</v>
      </c>
      <c r="B6" s="55" t="s">
        <v>83</v>
      </c>
      <c r="C6" s="102"/>
      <c r="D6" s="103"/>
      <c r="E6" s="58"/>
      <c r="F6" s="59"/>
      <c r="G6" s="76"/>
    </row>
    <row r="7" spans="1:7" ht="19.5" customHeight="1">
      <c r="A7" s="60" t="s">
        <v>40</v>
      </c>
      <c r="B7" s="77" t="s">
        <v>40</v>
      </c>
      <c r="C7" s="104" t="s">
        <v>40</v>
      </c>
      <c r="D7" s="84" t="s">
        <v>62</v>
      </c>
      <c r="E7" s="78">
        <f>SUM(E8:E77)</f>
        <v>5392129</v>
      </c>
      <c r="F7" s="78">
        <f>SUM(F8:F77)</f>
        <v>4152010</v>
      </c>
      <c r="G7" s="61">
        <f>SUM(G8:G77)</f>
        <v>1240119</v>
      </c>
    </row>
    <row r="8" spans="1:7" ht="19.5" customHeight="1">
      <c r="A8" s="92" t="s">
        <v>86</v>
      </c>
      <c r="B8" s="92" t="s">
        <v>87</v>
      </c>
      <c r="C8" s="92" t="s">
        <v>85</v>
      </c>
      <c r="D8" s="77" t="s">
        <v>89</v>
      </c>
      <c r="E8" s="78">
        <f>F8+G8</f>
        <v>28000</v>
      </c>
      <c r="F8" s="61"/>
      <c r="G8" s="61">
        <v>28000</v>
      </c>
    </row>
    <row r="9" spans="1:7" ht="19.5" customHeight="1">
      <c r="A9" s="92" t="s">
        <v>86</v>
      </c>
      <c r="B9" s="92" t="s">
        <v>87</v>
      </c>
      <c r="C9" s="95" t="s">
        <v>85</v>
      </c>
      <c r="D9" s="77" t="s">
        <v>91</v>
      </c>
      <c r="E9" s="78">
        <f aca="true" t="shared" si="0" ref="E9:E40">F9+G9</f>
        <v>2000</v>
      </c>
      <c r="F9" s="61"/>
      <c r="G9" s="61">
        <v>2000</v>
      </c>
    </row>
    <row r="10" spans="1:7" ht="19.5" customHeight="1">
      <c r="A10" s="92" t="s">
        <v>86</v>
      </c>
      <c r="B10" s="92" t="s">
        <v>87</v>
      </c>
      <c r="C10" s="92" t="s">
        <v>85</v>
      </c>
      <c r="D10" s="77" t="s">
        <v>92</v>
      </c>
      <c r="E10" s="78">
        <f t="shared" si="0"/>
        <v>3000</v>
      </c>
      <c r="F10" s="61"/>
      <c r="G10" s="61">
        <v>3000</v>
      </c>
    </row>
    <row r="11" spans="1:7" ht="19.5" customHeight="1">
      <c r="A11" s="92" t="s">
        <v>86</v>
      </c>
      <c r="B11" s="92" t="s">
        <v>93</v>
      </c>
      <c r="C11" s="95" t="s">
        <v>85</v>
      </c>
      <c r="D11" s="77" t="s">
        <v>94</v>
      </c>
      <c r="E11" s="78">
        <f t="shared" si="0"/>
        <v>-1278</v>
      </c>
      <c r="F11" s="61">
        <v>-1278</v>
      </c>
      <c r="G11" s="61"/>
    </row>
    <row r="12" spans="1:7" ht="19.5" customHeight="1">
      <c r="A12" s="92" t="s">
        <v>86</v>
      </c>
      <c r="B12" s="92" t="s">
        <v>93</v>
      </c>
      <c r="C12" s="92" t="s">
        <v>85</v>
      </c>
      <c r="D12" s="77" t="s">
        <v>95</v>
      </c>
      <c r="E12" s="78">
        <f t="shared" si="0"/>
        <v>5616</v>
      </c>
      <c r="F12" s="61">
        <v>5616</v>
      </c>
      <c r="G12" s="61"/>
    </row>
    <row r="13" spans="1:7" ht="19.5" customHeight="1">
      <c r="A13" s="92" t="s">
        <v>86</v>
      </c>
      <c r="B13" s="92" t="s">
        <v>93</v>
      </c>
      <c r="C13" s="95" t="s">
        <v>85</v>
      </c>
      <c r="D13" s="77" t="s">
        <v>96</v>
      </c>
      <c r="E13" s="78">
        <f t="shared" si="0"/>
        <v>60564</v>
      </c>
      <c r="F13" s="61">
        <v>60564</v>
      </c>
      <c r="G13" s="61"/>
    </row>
    <row r="14" spans="1:7" ht="19.5" customHeight="1">
      <c r="A14" s="92" t="s">
        <v>86</v>
      </c>
      <c r="B14" s="92" t="s">
        <v>93</v>
      </c>
      <c r="C14" s="92" t="s">
        <v>85</v>
      </c>
      <c r="D14" s="77" t="s">
        <v>97</v>
      </c>
      <c r="E14" s="78">
        <f t="shared" si="0"/>
        <v>410000</v>
      </c>
      <c r="F14" s="61">
        <v>410000</v>
      </c>
      <c r="G14" s="61"/>
    </row>
    <row r="15" spans="1:7" ht="19.5" customHeight="1">
      <c r="A15" s="92" t="s">
        <v>86</v>
      </c>
      <c r="B15" s="92" t="s">
        <v>93</v>
      </c>
      <c r="C15" s="95" t="s">
        <v>85</v>
      </c>
      <c r="D15" s="77" t="s">
        <v>98</v>
      </c>
      <c r="E15" s="78">
        <f t="shared" si="0"/>
        <v>13733</v>
      </c>
      <c r="F15" s="61">
        <v>13733</v>
      </c>
      <c r="G15" s="61"/>
    </row>
    <row r="16" spans="1:7" ht="19.5" customHeight="1">
      <c r="A16" s="92" t="s">
        <v>86</v>
      </c>
      <c r="B16" s="92" t="s">
        <v>93</v>
      </c>
      <c r="C16" s="92" t="s">
        <v>85</v>
      </c>
      <c r="D16" s="77" t="s">
        <v>99</v>
      </c>
      <c r="E16" s="78">
        <f t="shared" si="0"/>
        <v>176000</v>
      </c>
      <c r="F16" s="105"/>
      <c r="G16" s="61">
        <v>176000</v>
      </c>
    </row>
    <row r="17" spans="1:7" ht="19.5" customHeight="1">
      <c r="A17" s="92" t="s">
        <v>86</v>
      </c>
      <c r="B17" s="92" t="s">
        <v>93</v>
      </c>
      <c r="C17" s="95" t="s">
        <v>85</v>
      </c>
      <c r="D17" s="77" t="s">
        <v>100</v>
      </c>
      <c r="E17" s="78">
        <f t="shared" si="0"/>
        <v>23230</v>
      </c>
      <c r="F17" s="105"/>
      <c r="G17" s="105">
        <v>23230</v>
      </c>
    </row>
    <row r="18" spans="1:7" ht="19.5" customHeight="1">
      <c r="A18" s="92" t="s">
        <v>86</v>
      </c>
      <c r="B18" s="92" t="s">
        <v>93</v>
      </c>
      <c r="C18" s="92" t="s">
        <v>85</v>
      </c>
      <c r="D18" s="77" t="s">
        <v>101</v>
      </c>
      <c r="E18" s="78">
        <f t="shared" si="0"/>
        <v>587784</v>
      </c>
      <c r="F18" s="105">
        <v>587784</v>
      </c>
      <c r="G18" s="61"/>
    </row>
    <row r="19" spans="1:7" ht="19.5" customHeight="1">
      <c r="A19" s="92" t="s">
        <v>86</v>
      </c>
      <c r="B19" s="92" t="s">
        <v>93</v>
      </c>
      <c r="C19" s="95" t="s">
        <v>85</v>
      </c>
      <c r="D19" s="77" t="s">
        <v>102</v>
      </c>
      <c r="E19" s="78">
        <f t="shared" si="0"/>
        <v>630120</v>
      </c>
      <c r="F19" s="105">
        <v>630120</v>
      </c>
      <c r="G19" s="61"/>
    </row>
    <row r="20" spans="1:7" ht="19.5" customHeight="1">
      <c r="A20" s="92" t="s">
        <v>86</v>
      </c>
      <c r="B20" s="92" t="s">
        <v>93</v>
      </c>
      <c r="C20" s="92" t="s">
        <v>85</v>
      </c>
      <c r="D20" s="77" t="s">
        <v>103</v>
      </c>
      <c r="E20" s="78">
        <f t="shared" si="0"/>
        <v>80640</v>
      </c>
      <c r="F20" s="105">
        <v>80640</v>
      </c>
      <c r="G20" s="61"/>
    </row>
    <row r="21" spans="1:7" ht="19.5" customHeight="1">
      <c r="A21" s="92" t="s">
        <v>86</v>
      </c>
      <c r="B21" s="92" t="s">
        <v>93</v>
      </c>
      <c r="C21" s="95" t="s">
        <v>85</v>
      </c>
      <c r="D21" s="77" t="s">
        <v>105</v>
      </c>
      <c r="E21" s="78">
        <f t="shared" si="0"/>
        <v>57190</v>
      </c>
      <c r="F21" s="105"/>
      <c r="G21" s="105">
        <v>57190</v>
      </c>
    </row>
    <row r="22" spans="1:7" ht="19.5" customHeight="1">
      <c r="A22" s="92" t="s">
        <v>86</v>
      </c>
      <c r="B22" s="92" t="s">
        <v>93</v>
      </c>
      <c r="C22" s="92" t="s">
        <v>85</v>
      </c>
      <c r="D22" s="77" t="s">
        <v>106</v>
      </c>
      <c r="E22" s="78">
        <f t="shared" si="0"/>
        <v>14310</v>
      </c>
      <c r="F22" s="105"/>
      <c r="G22" s="105">
        <v>14310</v>
      </c>
    </row>
    <row r="23" spans="1:7" ht="19.5" customHeight="1">
      <c r="A23" s="92" t="s">
        <v>86</v>
      </c>
      <c r="B23" s="92" t="s">
        <v>93</v>
      </c>
      <c r="C23" s="95" t="s">
        <v>85</v>
      </c>
      <c r="D23" s="77" t="s">
        <v>107</v>
      </c>
      <c r="E23" s="78">
        <f t="shared" si="0"/>
        <v>20000</v>
      </c>
      <c r="F23" s="105"/>
      <c r="G23" s="105">
        <v>20000</v>
      </c>
    </row>
    <row r="24" spans="1:7" ht="19.5" customHeight="1">
      <c r="A24" s="92" t="s">
        <v>86</v>
      </c>
      <c r="B24" s="92" t="s">
        <v>93</v>
      </c>
      <c r="C24" s="92" t="s">
        <v>85</v>
      </c>
      <c r="D24" s="77" t="s">
        <v>108</v>
      </c>
      <c r="E24" s="78">
        <f t="shared" si="0"/>
        <v>10240</v>
      </c>
      <c r="F24" s="105"/>
      <c r="G24" s="105">
        <v>10240</v>
      </c>
    </row>
    <row r="25" spans="1:7" ht="19.5" customHeight="1">
      <c r="A25" s="92" t="s">
        <v>86</v>
      </c>
      <c r="B25" s="92" t="s">
        <v>93</v>
      </c>
      <c r="C25" s="95" t="s">
        <v>85</v>
      </c>
      <c r="D25" s="77" t="s">
        <v>109</v>
      </c>
      <c r="E25" s="78">
        <f t="shared" si="0"/>
        <v>30000</v>
      </c>
      <c r="F25" s="105"/>
      <c r="G25" s="105">
        <v>30000</v>
      </c>
    </row>
    <row r="26" spans="1:7" ht="19.5" customHeight="1">
      <c r="A26" s="92" t="s">
        <v>86</v>
      </c>
      <c r="B26" s="92" t="s">
        <v>110</v>
      </c>
      <c r="C26" s="92" t="s">
        <v>85</v>
      </c>
      <c r="D26" s="77" t="s">
        <v>111</v>
      </c>
      <c r="E26" s="78">
        <f t="shared" si="0"/>
        <v>22000</v>
      </c>
      <c r="F26" s="105"/>
      <c r="G26" s="105">
        <v>22000</v>
      </c>
    </row>
    <row r="27" spans="1:7" ht="19.5" customHeight="1">
      <c r="A27" s="92" t="s">
        <v>86</v>
      </c>
      <c r="B27" s="92" t="s">
        <v>110</v>
      </c>
      <c r="C27" s="95" t="s">
        <v>85</v>
      </c>
      <c r="D27" s="77" t="s">
        <v>112</v>
      </c>
      <c r="E27" s="78">
        <f t="shared" si="0"/>
        <v>1925</v>
      </c>
      <c r="F27" s="105"/>
      <c r="G27" s="105">
        <v>1925</v>
      </c>
    </row>
    <row r="28" spans="1:7" ht="19.5" customHeight="1">
      <c r="A28" s="92" t="s">
        <v>86</v>
      </c>
      <c r="B28" s="92" t="s">
        <v>110</v>
      </c>
      <c r="C28" s="92" t="s">
        <v>85</v>
      </c>
      <c r="D28" s="77" t="s">
        <v>113</v>
      </c>
      <c r="E28" s="78">
        <f t="shared" si="0"/>
        <v>68760</v>
      </c>
      <c r="F28" s="105">
        <v>68760</v>
      </c>
      <c r="G28" s="61"/>
    </row>
    <row r="29" spans="1:7" ht="19.5" customHeight="1">
      <c r="A29" s="92" t="s">
        <v>86</v>
      </c>
      <c r="B29" s="92" t="s">
        <v>110</v>
      </c>
      <c r="C29" s="95" t="s">
        <v>85</v>
      </c>
      <c r="D29" s="77" t="s">
        <v>114</v>
      </c>
      <c r="E29" s="78">
        <f t="shared" si="0"/>
        <v>6828</v>
      </c>
      <c r="F29" s="105">
        <v>6828</v>
      </c>
      <c r="G29" s="61"/>
    </row>
    <row r="30" spans="1:7" ht="19.5" customHeight="1">
      <c r="A30" s="92" t="s">
        <v>86</v>
      </c>
      <c r="B30" s="92" t="s">
        <v>110</v>
      </c>
      <c r="C30" s="92" t="s">
        <v>85</v>
      </c>
      <c r="D30" s="77" t="s">
        <v>115</v>
      </c>
      <c r="E30" s="78">
        <f t="shared" si="0"/>
        <v>24480</v>
      </c>
      <c r="F30" s="105">
        <v>24480</v>
      </c>
      <c r="G30" s="61"/>
    </row>
    <row r="31" spans="1:7" ht="19.5" customHeight="1">
      <c r="A31" s="92" t="s">
        <v>86</v>
      </c>
      <c r="B31" s="92" t="s">
        <v>110</v>
      </c>
      <c r="C31" s="95" t="s">
        <v>85</v>
      </c>
      <c r="D31" s="77" t="s">
        <v>116</v>
      </c>
      <c r="E31" s="78">
        <f t="shared" si="0"/>
        <v>45120</v>
      </c>
      <c r="F31" s="105">
        <v>45120</v>
      </c>
      <c r="G31" s="61"/>
    </row>
    <row r="32" spans="1:7" ht="19.5" customHeight="1">
      <c r="A32" s="92" t="s">
        <v>117</v>
      </c>
      <c r="B32" s="92" t="s">
        <v>87</v>
      </c>
      <c r="C32" s="92" t="s">
        <v>85</v>
      </c>
      <c r="D32" s="77" t="s">
        <v>118</v>
      </c>
      <c r="E32" s="78">
        <f t="shared" si="0"/>
        <v>11000</v>
      </c>
      <c r="F32" s="105"/>
      <c r="G32" s="105">
        <v>11000</v>
      </c>
    </row>
    <row r="33" spans="1:7" ht="19.5" customHeight="1">
      <c r="A33" s="92" t="s">
        <v>117</v>
      </c>
      <c r="B33" s="92" t="s">
        <v>87</v>
      </c>
      <c r="C33" s="95" t="s">
        <v>85</v>
      </c>
      <c r="D33" s="77" t="s">
        <v>119</v>
      </c>
      <c r="E33" s="78">
        <f t="shared" si="0"/>
        <v>931</v>
      </c>
      <c r="F33" s="105"/>
      <c r="G33" s="105">
        <v>931</v>
      </c>
    </row>
    <row r="34" spans="1:7" ht="19.5" customHeight="1">
      <c r="A34" s="92" t="s">
        <v>117</v>
      </c>
      <c r="B34" s="92" t="s">
        <v>87</v>
      </c>
      <c r="C34" s="92" t="s">
        <v>85</v>
      </c>
      <c r="D34" s="77" t="s">
        <v>120</v>
      </c>
      <c r="E34" s="78">
        <f t="shared" si="0"/>
        <v>33252</v>
      </c>
      <c r="F34" s="105">
        <v>33252</v>
      </c>
      <c r="G34" s="61"/>
    </row>
    <row r="35" spans="1:7" ht="19.5" customHeight="1">
      <c r="A35" s="92" t="s">
        <v>117</v>
      </c>
      <c r="B35" s="92" t="s">
        <v>87</v>
      </c>
      <c r="C35" s="95" t="s">
        <v>85</v>
      </c>
      <c r="D35" s="77" t="s">
        <v>121</v>
      </c>
      <c r="E35" s="78">
        <f t="shared" si="0"/>
        <v>3756</v>
      </c>
      <c r="F35" s="105">
        <v>3756</v>
      </c>
      <c r="G35" s="61"/>
    </row>
    <row r="36" spans="1:7" ht="19.5" customHeight="1">
      <c r="A36" s="92" t="s">
        <v>117</v>
      </c>
      <c r="B36" s="92" t="s">
        <v>87</v>
      </c>
      <c r="C36" s="92" t="s">
        <v>85</v>
      </c>
      <c r="D36" s="77" t="s">
        <v>122</v>
      </c>
      <c r="E36" s="78">
        <f t="shared" si="0"/>
        <v>29292</v>
      </c>
      <c r="F36" s="105">
        <v>29292</v>
      </c>
      <c r="G36" s="61"/>
    </row>
    <row r="37" spans="1:7" ht="19.5" customHeight="1">
      <c r="A37" s="92" t="s">
        <v>117</v>
      </c>
      <c r="B37" s="92" t="s">
        <v>87</v>
      </c>
      <c r="C37" s="95" t="s">
        <v>85</v>
      </c>
      <c r="D37" s="77" t="s">
        <v>123</v>
      </c>
      <c r="E37" s="78">
        <f t="shared" si="0"/>
        <v>4740</v>
      </c>
      <c r="F37" s="105">
        <v>4740</v>
      </c>
      <c r="G37" s="61"/>
    </row>
    <row r="38" spans="1:7" ht="19.5" customHeight="1">
      <c r="A38" s="92" t="s">
        <v>117</v>
      </c>
      <c r="B38" s="92" t="s">
        <v>87</v>
      </c>
      <c r="C38" s="92" t="s">
        <v>85</v>
      </c>
      <c r="D38" s="77" t="s">
        <v>125</v>
      </c>
      <c r="E38" s="78">
        <f t="shared" si="0"/>
        <v>4092</v>
      </c>
      <c r="F38" s="105"/>
      <c r="G38" s="105">
        <v>4092</v>
      </c>
    </row>
    <row r="39" spans="1:7" ht="19.5" customHeight="1">
      <c r="A39" s="92" t="s">
        <v>117</v>
      </c>
      <c r="B39" s="92" t="s">
        <v>90</v>
      </c>
      <c r="C39" s="95" t="s">
        <v>85</v>
      </c>
      <c r="D39" s="77" t="s">
        <v>126</v>
      </c>
      <c r="E39" s="78">
        <f t="shared" si="0"/>
        <v>11000</v>
      </c>
      <c r="F39" s="105"/>
      <c r="G39" s="105">
        <v>11000</v>
      </c>
    </row>
    <row r="40" spans="1:7" ht="19.5" customHeight="1">
      <c r="A40" s="92" t="s">
        <v>117</v>
      </c>
      <c r="B40" s="92" t="s">
        <v>90</v>
      </c>
      <c r="C40" s="92" t="s">
        <v>85</v>
      </c>
      <c r="D40" s="77" t="s">
        <v>127</v>
      </c>
      <c r="E40" s="78">
        <f t="shared" si="0"/>
        <v>1011</v>
      </c>
      <c r="F40" s="105"/>
      <c r="G40" s="105">
        <v>1011</v>
      </c>
    </row>
    <row r="41" spans="1:7" ht="19.5" customHeight="1">
      <c r="A41" s="92" t="s">
        <v>117</v>
      </c>
      <c r="B41" s="92" t="s">
        <v>90</v>
      </c>
      <c r="C41" s="95" t="s">
        <v>85</v>
      </c>
      <c r="D41" s="77" t="s">
        <v>128</v>
      </c>
      <c r="E41" s="78">
        <f aca="true" t="shared" si="1" ref="E41:E77">F41+G41</f>
        <v>36108</v>
      </c>
      <c r="F41" s="105">
        <v>36108</v>
      </c>
      <c r="G41" s="61"/>
    </row>
    <row r="42" spans="1:7" ht="19.5" customHeight="1">
      <c r="A42" s="92" t="s">
        <v>117</v>
      </c>
      <c r="B42" s="92" t="s">
        <v>90</v>
      </c>
      <c r="C42" s="92" t="s">
        <v>85</v>
      </c>
      <c r="D42" s="77" t="s">
        <v>129</v>
      </c>
      <c r="E42" s="78">
        <f t="shared" si="1"/>
        <v>2892</v>
      </c>
      <c r="F42" s="105">
        <v>2892</v>
      </c>
      <c r="G42" s="61"/>
    </row>
    <row r="43" spans="1:7" ht="19.5" customHeight="1">
      <c r="A43" s="92" t="s">
        <v>117</v>
      </c>
      <c r="B43" s="92" t="s">
        <v>90</v>
      </c>
      <c r="C43" s="95" t="s">
        <v>85</v>
      </c>
      <c r="D43" s="77" t="s">
        <v>130</v>
      </c>
      <c r="E43" s="78">
        <f t="shared" si="1"/>
        <v>28356</v>
      </c>
      <c r="F43" s="105">
        <v>28356</v>
      </c>
      <c r="G43" s="61"/>
    </row>
    <row r="44" spans="1:7" ht="19.5" customHeight="1">
      <c r="A44" s="92" t="s">
        <v>117</v>
      </c>
      <c r="B44" s="92" t="s">
        <v>90</v>
      </c>
      <c r="C44" s="92" t="s">
        <v>85</v>
      </c>
      <c r="D44" s="77" t="s">
        <v>131</v>
      </c>
      <c r="E44" s="78">
        <f t="shared" si="1"/>
        <v>7020</v>
      </c>
      <c r="F44" s="105">
        <v>7020</v>
      </c>
      <c r="G44" s="61"/>
    </row>
    <row r="45" spans="1:7" ht="19.5" customHeight="1">
      <c r="A45" s="92" t="s">
        <v>117</v>
      </c>
      <c r="B45" s="92" t="s">
        <v>90</v>
      </c>
      <c r="C45" s="95" t="s">
        <v>85</v>
      </c>
      <c r="D45" s="77" t="s">
        <v>132</v>
      </c>
      <c r="E45" s="78">
        <f t="shared" si="1"/>
        <v>8183</v>
      </c>
      <c r="F45" s="105"/>
      <c r="G45" s="105">
        <v>8183</v>
      </c>
    </row>
    <row r="46" spans="1:7" ht="19.5" customHeight="1">
      <c r="A46" s="92" t="s">
        <v>133</v>
      </c>
      <c r="B46" s="92" t="s">
        <v>134</v>
      </c>
      <c r="C46" s="92" t="s">
        <v>85</v>
      </c>
      <c r="D46" s="77" t="s">
        <v>135</v>
      </c>
      <c r="E46" s="78">
        <f t="shared" si="1"/>
        <v>366882</v>
      </c>
      <c r="F46" s="105">
        <v>366882</v>
      </c>
      <c r="G46" s="61"/>
    </row>
    <row r="47" spans="1:7" ht="19.5" customHeight="1">
      <c r="A47" s="92" t="s">
        <v>133</v>
      </c>
      <c r="B47" s="92" t="s">
        <v>90</v>
      </c>
      <c r="C47" s="95" t="s">
        <v>85</v>
      </c>
      <c r="D47" s="77" t="s">
        <v>136</v>
      </c>
      <c r="E47" s="78">
        <f t="shared" si="1"/>
        <v>85312</v>
      </c>
      <c r="F47" s="105">
        <v>85312</v>
      </c>
      <c r="G47" s="61"/>
    </row>
    <row r="48" spans="1:7" ht="19.5" customHeight="1">
      <c r="A48" s="92" t="s">
        <v>137</v>
      </c>
      <c r="B48" s="92" t="s">
        <v>138</v>
      </c>
      <c r="C48" s="92" t="s">
        <v>85</v>
      </c>
      <c r="D48" s="77" t="s">
        <v>140</v>
      </c>
      <c r="E48" s="78">
        <f t="shared" si="1"/>
        <v>20458</v>
      </c>
      <c r="F48" s="105"/>
      <c r="G48" s="105">
        <v>20458</v>
      </c>
    </row>
    <row r="49" spans="1:7" ht="19.5" customHeight="1">
      <c r="A49" s="92" t="s">
        <v>137</v>
      </c>
      <c r="B49" s="92" t="s">
        <v>141</v>
      </c>
      <c r="C49" s="95" t="s">
        <v>85</v>
      </c>
      <c r="D49" s="77" t="s">
        <v>142</v>
      </c>
      <c r="E49" s="78">
        <f t="shared" si="1"/>
        <v>34574</v>
      </c>
      <c r="F49" s="105">
        <v>34574</v>
      </c>
      <c r="G49" s="61"/>
    </row>
    <row r="50" spans="1:7" ht="19.5" customHeight="1">
      <c r="A50" s="92" t="s">
        <v>137</v>
      </c>
      <c r="B50" s="92" t="s">
        <v>141</v>
      </c>
      <c r="C50" s="92" t="s">
        <v>85</v>
      </c>
      <c r="D50" s="77" t="s">
        <v>143</v>
      </c>
      <c r="E50" s="78">
        <f t="shared" si="1"/>
        <v>137581</v>
      </c>
      <c r="F50" s="105">
        <v>137581</v>
      </c>
      <c r="G50" s="61"/>
    </row>
    <row r="51" spans="1:7" ht="19.5" customHeight="1">
      <c r="A51" s="92" t="s">
        <v>144</v>
      </c>
      <c r="B51" s="92" t="s">
        <v>87</v>
      </c>
      <c r="C51" s="95" t="s">
        <v>85</v>
      </c>
      <c r="D51" s="77" t="s">
        <v>145</v>
      </c>
      <c r="E51" s="78">
        <f t="shared" si="1"/>
        <v>22000</v>
      </c>
      <c r="F51" s="105"/>
      <c r="G51" s="105">
        <v>22000</v>
      </c>
    </row>
    <row r="52" spans="1:7" ht="19.5" customHeight="1">
      <c r="A52" s="92" t="s">
        <v>144</v>
      </c>
      <c r="B52" s="92" t="s">
        <v>87</v>
      </c>
      <c r="C52" s="92" t="s">
        <v>85</v>
      </c>
      <c r="D52" s="77" t="s">
        <v>146</v>
      </c>
      <c r="E52" s="78">
        <f t="shared" si="1"/>
        <v>1697</v>
      </c>
      <c r="F52" s="105"/>
      <c r="G52" s="105">
        <v>1697</v>
      </c>
    </row>
    <row r="53" spans="1:7" ht="19.5" customHeight="1">
      <c r="A53" s="92" t="s">
        <v>144</v>
      </c>
      <c r="B53" s="92" t="s">
        <v>87</v>
      </c>
      <c r="C53" s="95" t="s">
        <v>85</v>
      </c>
      <c r="D53" s="77" t="s">
        <v>147</v>
      </c>
      <c r="E53" s="78">
        <f t="shared" si="1"/>
        <v>60576</v>
      </c>
      <c r="F53" s="105"/>
      <c r="G53" s="105">
        <v>60576</v>
      </c>
    </row>
    <row r="54" spans="1:7" ht="19.5" customHeight="1">
      <c r="A54" s="92" t="s">
        <v>144</v>
      </c>
      <c r="B54" s="92" t="s">
        <v>87</v>
      </c>
      <c r="C54" s="92" t="s">
        <v>85</v>
      </c>
      <c r="D54" s="77" t="s">
        <v>148</v>
      </c>
      <c r="E54" s="78">
        <f t="shared" si="1"/>
        <v>5496</v>
      </c>
      <c r="F54" s="105">
        <v>5496</v>
      </c>
      <c r="G54" s="61"/>
    </row>
    <row r="55" spans="1:7" ht="19.5" customHeight="1">
      <c r="A55" s="92" t="s">
        <v>144</v>
      </c>
      <c r="B55" s="92" t="s">
        <v>87</v>
      </c>
      <c r="C55" s="95" t="s">
        <v>85</v>
      </c>
      <c r="D55" s="77" t="s">
        <v>149</v>
      </c>
      <c r="E55" s="78">
        <f t="shared" si="1"/>
        <v>48960</v>
      </c>
      <c r="F55" s="105">
        <v>48960</v>
      </c>
      <c r="G55" s="61"/>
    </row>
    <row r="56" spans="1:7" ht="19.5" customHeight="1">
      <c r="A56" s="92" t="s">
        <v>144</v>
      </c>
      <c r="B56" s="92" t="s">
        <v>87</v>
      </c>
      <c r="C56" s="92" t="s">
        <v>85</v>
      </c>
      <c r="D56" s="77" t="s">
        <v>150</v>
      </c>
      <c r="E56" s="78">
        <f t="shared" si="1"/>
        <v>9480</v>
      </c>
      <c r="F56" s="105">
        <v>9480</v>
      </c>
      <c r="G56" s="61"/>
    </row>
    <row r="57" spans="1:7" ht="19.5" customHeight="1">
      <c r="A57" s="92" t="s">
        <v>151</v>
      </c>
      <c r="B57" s="92" t="s">
        <v>134</v>
      </c>
      <c r="C57" s="95" t="s">
        <v>85</v>
      </c>
      <c r="D57" s="77" t="s">
        <v>152</v>
      </c>
      <c r="E57" s="78">
        <f t="shared" si="1"/>
        <v>31</v>
      </c>
      <c r="F57" s="105">
        <v>31</v>
      </c>
      <c r="G57" s="61"/>
    </row>
    <row r="58" spans="1:7" ht="19.5" customHeight="1">
      <c r="A58" s="92" t="s">
        <v>151</v>
      </c>
      <c r="B58" s="92" t="s">
        <v>134</v>
      </c>
      <c r="C58" s="92" t="s">
        <v>85</v>
      </c>
      <c r="D58" s="77" t="s">
        <v>153</v>
      </c>
      <c r="E58" s="78">
        <f t="shared" si="1"/>
        <v>44000</v>
      </c>
      <c r="F58" s="105"/>
      <c r="G58" s="105">
        <v>44000</v>
      </c>
    </row>
    <row r="59" spans="1:7" ht="19.5" customHeight="1">
      <c r="A59" s="92" t="s">
        <v>151</v>
      </c>
      <c r="B59" s="92" t="s">
        <v>134</v>
      </c>
      <c r="C59" s="95" t="s">
        <v>85</v>
      </c>
      <c r="D59" s="77" t="s">
        <v>154</v>
      </c>
      <c r="E59" s="78">
        <f t="shared" si="1"/>
        <v>3242</v>
      </c>
      <c r="F59" s="105"/>
      <c r="G59" s="105">
        <v>3242</v>
      </c>
    </row>
    <row r="60" spans="1:7" ht="19.5" customHeight="1">
      <c r="A60" s="92" t="s">
        <v>151</v>
      </c>
      <c r="B60" s="92" t="s">
        <v>134</v>
      </c>
      <c r="C60" s="92" t="s">
        <v>85</v>
      </c>
      <c r="D60" s="77" t="s">
        <v>155</v>
      </c>
      <c r="E60" s="78">
        <f t="shared" si="1"/>
        <v>115800</v>
      </c>
      <c r="F60" s="105">
        <v>115800</v>
      </c>
      <c r="G60" s="61"/>
    </row>
    <row r="61" spans="1:7" ht="19.5" customHeight="1">
      <c r="A61" s="92" t="s">
        <v>151</v>
      </c>
      <c r="B61" s="92" t="s">
        <v>134</v>
      </c>
      <c r="C61" s="95" t="s">
        <v>85</v>
      </c>
      <c r="D61" s="77" t="s">
        <v>156</v>
      </c>
      <c r="E61" s="78">
        <f t="shared" si="1"/>
        <v>12636</v>
      </c>
      <c r="F61" s="105">
        <v>12636</v>
      </c>
      <c r="G61" s="61"/>
    </row>
    <row r="62" spans="1:7" ht="19.5" customHeight="1">
      <c r="A62" s="92" t="s">
        <v>151</v>
      </c>
      <c r="B62" s="92" t="s">
        <v>134</v>
      </c>
      <c r="C62" s="92" t="s">
        <v>85</v>
      </c>
      <c r="D62" s="77" t="s">
        <v>157</v>
      </c>
      <c r="E62" s="78">
        <f t="shared" si="1"/>
        <v>97920</v>
      </c>
      <c r="F62" s="105">
        <v>97920</v>
      </c>
      <c r="G62" s="61"/>
    </row>
    <row r="63" spans="1:7" ht="19.5" customHeight="1">
      <c r="A63" s="92" t="s">
        <v>151</v>
      </c>
      <c r="B63" s="92" t="s">
        <v>134</v>
      </c>
      <c r="C63" s="95" t="s">
        <v>85</v>
      </c>
      <c r="D63" s="77" t="s">
        <v>158</v>
      </c>
      <c r="E63" s="78">
        <f t="shared" si="1"/>
        <v>18960</v>
      </c>
      <c r="F63" s="105">
        <v>18960</v>
      </c>
      <c r="G63" s="61"/>
    </row>
    <row r="64" spans="1:7" ht="19.5" customHeight="1">
      <c r="A64" s="92" t="s">
        <v>151</v>
      </c>
      <c r="B64" s="92" t="s">
        <v>138</v>
      </c>
      <c r="C64" s="92" t="s">
        <v>85</v>
      </c>
      <c r="D64" s="77" t="s">
        <v>159</v>
      </c>
      <c r="E64" s="78">
        <f t="shared" si="1"/>
        <v>7700</v>
      </c>
      <c r="F64" s="105">
        <v>7700</v>
      </c>
      <c r="G64" s="61"/>
    </row>
    <row r="65" spans="1:7" ht="19.5" customHeight="1">
      <c r="A65" s="92" t="s">
        <v>151</v>
      </c>
      <c r="B65" s="92" t="s">
        <v>138</v>
      </c>
      <c r="C65" s="95" t="s">
        <v>85</v>
      </c>
      <c r="D65" s="77" t="s">
        <v>160</v>
      </c>
      <c r="E65" s="78">
        <f t="shared" si="1"/>
        <v>22164</v>
      </c>
      <c r="F65" s="105"/>
      <c r="G65" s="105">
        <v>22164</v>
      </c>
    </row>
    <row r="66" spans="1:7" ht="19.5" customHeight="1">
      <c r="A66" s="92" t="s">
        <v>151</v>
      </c>
      <c r="B66" s="92" t="s">
        <v>138</v>
      </c>
      <c r="C66" s="92" t="s">
        <v>85</v>
      </c>
      <c r="D66" s="77" t="s">
        <v>161</v>
      </c>
      <c r="E66" s="78">
        <f t="shared" si="1"/>
        <v>69720</v>
      </c>
      <c r="F66" s="105">
        <v>69720</v>
      </c>
      <c r="G66" s="61"/>
    </row>
    <row r="67" spans="1:7" ht="19.5" customHeight="1">
      <c r="A67" s="92" t="s">
        <v>151</v>
      </c>
      <c r="B67" s="92" t="s">
        <v>138</v>
      </c>
      <c r="C67" s="95" t="s">
        <v>85</v>
      </c>
      <c r="D67" s="77" t="s">
        <v>162</v>
      </c>
      <c r="E67" s="78">
        <f t="shared" si="1"/>
        <v>841920</v>
      </c>
      <c r="F67" s="105">
        <v>841920</v>
      </c>
      <c r="G67" s="61"/>
    </row>
    <row r="68" spans="1:7" ht="19.5" customHeight="1">
      <c r="A68" s="92" t="s">
        <v>151</v>
      </c>
      <c r="B68" s="92" t="s">
        <v>138</v>
      </c>
      <c r="C68" s="92" t="s">
        <v>85</v>
      </c>
      <c r="D68" s="77" t="s">
        <v>163</v>
      </c>
      <c r="E68" s="78">
        <f t="shared" si="1"/>
        <v>630000</v>
      </c>
      <c r="F68" s="105"/>
      <c r="G68" s="105">
        <v>630000</v>
      </c>
    </row>
    <row r="69" spans="1:7" ht="19.5" customHeight="1">
      <c r="A69" s="92" t="s">
        <v>151</v>
      </c>
      <c r="B69" s="92" t="s">
        <v>138</v>
      </c>
      <c r="C69" s="95" t="s">
        <v>85</v>
      </c>
      <c r="D69" s="77" t="s">
        <v>164</v>
      </c>
      <c r="E69" s="78">
        <f t="shared" si="1"/>
        <v>26400</v>
      </c>
      <c r="F69" s="105">
        <v>26400</v>
      </c>
      <c r="G69" s="61"/>
    </row>
    <row r="70" spans="1:7" ht="19.5" customHeight="1">
      <c r="A70" s="92" t="s">
        <v>151</v>
      </c>
      <c r="B70" s="92" t="s">
        <v>138</v>
      </c>
      <c r="C70" s="92" t="s">
        <v>85</v>
      </c>
      <c r="D70" s="77" t="s">
        <v>165</v>
      </c>
      <c r="E70" s="78">
        <f t="shared" si="1"/>
        <v>8400</v>
      </c>
      <c r="F70" s="105">
        <v>8400</v>
      </c>
      <c r="G70" s="61"/>
    </row>
    <row r="71" spans="1:7" ht="19.5" customHeight="1">
      <c r="A71" s="92" t="s">
        <v>166</v>
      </c>
      <c r="B71" s="92" t="s">
        <v>90</v>
      </c>
      <c r="C71" s="95" t="s">
        <v>85</v>
      </c>
      <c r="D71" s="77" t="s">
        <v>167</v>
      </c>
      <c r="E71" s="78">
        <f t="shared" si="1"/>
        <v>11000</v>
      </c>
      <c r="F71" s="105"/>
      <c r="G71" s="105">
        <v>11000</v>
      </c>
    </row>
    <row r="72" spans="1:7" ht="19.5" customHeight="1">
      <c r="A72" s="92" t="s">
        <v>166</v>
      </c>
      <c r="B72" s="92" t="s">
        <v>90</v>
      </c>
      <c r="C72" s="92" t="s">
        <v>85</v>
      </c>
      <c r="D72" s="77" t="s">
        <v>168</v>
      </c>
      <c r="E72" s="78">
        <f t="shared" si="1"/>
        <v>870</v>
      </c>
      <c r="F72" s="105"/>
      <c r="G72" s="105">
        <v>870</v>
      </c>
    </row>
    <row r="73" spans="1:7" ht="19.5" customHeight="1">
      <c r="A73" s="92" t="s">
        <v>166</v>
      </c>
      <c r="B73" s="92" t="s">
        <v>90</v>
      </c>
      <c r="C73" s="95" t="s">
        <v>85</v>
      </c>
      <c r="D73" s="77" t="s">
        <v>169</v>
      </c>
      <c r="E73" s="78">
        <f t="shared" si="1"/>
        <v>31068</v>
      </c>
      <c r="F73" s="105">
        <v>31068</v>
      </c>
      <c r="G73" s="61"/>
    </row>
    <row r="74" spans="1:7" ht="19.5" customHeight="1">
      <c r="A74" s="92" t="s">
        <v>166</v>
      </c>
      <c r="B74" s="92" t="s">
        <v>90</v>
      </c>
      <c r="C74" s="92" t="s">
        <v>85</v>
      </c>
      <c r="D74" s="77" t="s">
        <v>170</v>
      </c>
      <c r="E74" s="78">
        <f t="shared" si="1"/>
        <v>2772</v>
      </c>
      <c r="F74" s="105">
        <v>2772</v>
      </c>
      <c r="G74" s="61"/>
    </row>
    <row r="75" spans="1:7" ht="19.5" customHeight="1">
      <c r="A75" s="92" t="s">
        <v>166</v>
      </c>
      <c r="B75" s="92" t="s">
        <v>90</v>
      </c>
      <c r="C75" s="95" t="s">
        <v>85</v>
      </c>
      <c r="D75" s="77" t="s">
        <v>171</v>
      </c>
      <c r="E75" s="78">
        <f t="shared" si="1"/>
        <v>24480</v>
      </c>
      <c r="F75" s="105">
        <v>24480</v>
      </c>
      <c r="G75" s="61"/>
    </row>
    <row r="76" spans="1:7" ht="19.5" customHeight="1">
      <c r="A76" s="92" t="s">
        <v>166</v>
      </c>
      <c r="B76" s="92" t="s">
        <v>90</v>
      </c>
      <c r="C76" s="92" t="s">
        <v>85</v>
      </c>
      <c r="D76" s="77" t="s">
        <v>172</v>
      </c>
      <c r="E76" s="78">
        <f t="shared" si="1"/>
        <v>4740</v>
      </c>
      <c r="F76" s="105">
        <v>4740</v>
      </c>
      <c r="G76" s="61"/>
    </row>
    <row r="77" spans="1:7" s="97" customFormat="1" ht="19.5" customHeight="1">
      <c r="A77" s="106" t="s">
        <v>173</v>
      </c>
      <c r="B77" s="106" t="s">
        <v>104</v>
      </c>
      <c r="C77" s="107" t="s">
        <v>85</v>
      </c>
      <c r="D77" s="108" t="s">
        <v>174</v>
      </c>
      <c r="E77" s="109">
        <f t="shared" si="1"/>
        <v>123395</v>
      </c>
      <c r="F77" s="110">
        <v>123395</v>
      </c>
      <c r="G77" s="111"/>
    </row>
    <row r="78" spans="1:7" ht="19.5" customHeight="1">
      <c r="A78" s="60"/>
      <c r="B78" s="77"/>
      <c r="C78" s="104"/>
      <c r="D78" s="96"/>
      <c r="E78" s="78"/>
      <c r="F78" s="78"/>
      <c r="G78" s="61"/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C3" sqref="C3:D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38"/>
      <c r="B1" s="39"/>
      <c r="C1" s="39"/>
      <c r="D1" s="39"/>
      <c r="E1" s="39"/>
      <c r="F1" s="40" t="s">
        <v>366</v>
      </c>
    </row>
    <row r="2" spans="1:6" ht="19.5" customHeight="1">
      <c r="A2" s="41" t="s">
        <v>367</v>
      </c>
      <c r="B2" s="41"/>
      <c r="C2" s="41"/>
      <c r="D2" s="41"/>
      <c r="E2" s="41"/>
      <c r="F2" s="41"/>
    </row>
    <row r="3" spans="1:6" ht="19.5" customHeight="1">
      <c r="A3" s="42" t="s">
        <v>59</v>
      </c>
      <c r="B3" s="42"/>
      <c r="C3" s="42" t="s">
        <v>60</v>
      </c>
      <c r="D3" s="86"/>
      <c r="E3" s="86"/>
      <c r="F3" s="44" t="s">
        <v>7</v>
      </c>
    </row>
    <row r="4" spans="1:6" ht="19.5" customHeight="1">
      <c r="A4" s="45" t="s">
        <v>72</v>
      </c>
      <c r="B4" s="46"/>
      <c r="C4" s="47"/>
      <c r="D4" s="87" t="s">
        <v>73</v>
      </c>
      <c r="E4" s="67" t="s">
        <v>368</v>
      </c>
      <c r="F4" s="49" t="s">
        <v>75</v>
      </c>
    </row>
    <row r="5" spans="1:6" ht="19.5" customHeight="1">
      <c r="A5" s="53" t="s">
        <v>82</v>
      </c>
      <c r="B5" s="54" t="s">
        <v>83</v>
      </c>
      <c r="C5" s="55" t="s">
        <v>84</v>
      </c>
      <c r="D5" s="88"/>
      <c r="E5" s="67"/>
      <c r="F5" s="49"/>
    </row>
    <row r="6" spans="1:6" ht="19.5" customHeight="1">
      <c r="A6" s="77" t="s">
        <v>40</v>
      </c>
      <c r="B6" s="77" t="s">
        <v>40</v>
      </c>
      <c r="C6" s="77" t="s">
        <v>40</v>
      </c>
      <c r="D6" s="89" t="s">
        <v>40</v>
      </c>
      <c r="E6" s="84" t="s">
        <v>62</v>
      </c>
      <c r="F6" s="90">
        <f>SUM(F7:F15)</f>
        <v>1166200</v>
      </c>
    </row>
    <row r="7" spans="1:6" ht="19.5" customHeight="1">
      <c r="A7" s="91" t="s">
        <v>86</v>
      </c>
      <c r="B7" s="91" t="s">
        <v>93</v>
      </c>
      <c r="C7" s="91" t="s">
        <v>104</v>
      </c>
      <c r="D7" s="92" t="s">
        <v>85</v>
      </c>
      <c r="E7" s="93" t="s">
        <v>175</v>
      </c>
      <c r="F7" s="94">
        <v>20000</v>
      </c>
    </row>
    <row r="8" spans="1:6" ht="19.5" customHeight="1">
      <c r="A8" s="91" t="s">
        <v>86</v>
      </c>
      <c r="B8" s="91" t="s">
        <v>93</v>
      </c>
      <c r="C8" s="91" t="s">
        <v>104</v>
      </c>
      <c r="D8" s="95" t="s">
        <v>85</v>
      </c>
      <c r="E8" s="93" t="s">
        <v>176</v>
      </c>
      <c r="F8" s="94">
        <v>5000</v>
      </c>
    </row>
    <row r="9" spans="1:6" ht="19.5" customHeight="1">
      <c r="A9" s="91" t="s">
        <v>86</v>
      </c>
      <c r="B9" s="91" t="s">
        <v>141</v>
      </c>
      <c r="C9" s="91" t="s">
        <v>104</v>
      </c>
      <c r="D9" s="92" t="s">
        <v>85</v>
      </c>
      <c r="E9" s="93" t="s">
        <v>177</v>
      </c>
      <c r="F9" s="94">
        <v>5000</v>
      </c>
    </row>
    <row r="10" spans="1:6" ht="19.5" customHeight="1">
      <c r="A10" s="91" t="s">
        <v>117</v>
      </c>
      <c r="B10" s="91" t="s">
        <v>87</v>
      </c>
      <c r="C10" s="91" t="s">
        <v>178</v>
      </c>
      <c r="D10" s="95" t="s">
        <v>85</v>
      </c>
      <c r="E10" s="93" t="s">
        <v>179</v>
      </c>
      <c r="F10" s="94">
        <v>6000</v>
      </c>
    </row>
    <row r="11" spans="1:6" ht="19.5" customHeight="1">
      <c r="A11" s="91" t="s">
        <v>144</v>
      </c>
      <c r="B11" s="91" t="s">
        <v>134</v>
      </c>
      <c r="C11" s="91" t="s">
        <v>87</v>
      </c>
      <c r="D11" s="92" t="s">
        <v>85</v>
      </c>
      <c r="E11" s="93" t="s">
        <v>180</v>
      </c>
      <c r="F11" s="94">
        <v>100000</v>
      </c>
    </row>
    <row r="12" spans="1:6" ht="19.5" customHeight="1">
      <c r="A12" s="91" t="s">
        <v>151</v>
      </c>
      <c r="B12" s="91" t="s">
        <v>87</v>
      </c>
      <c r="C12" s="91" t="s">
        <v>181</v>
      </c>
      <c r="D12" s="95" t="s">
        <v>85</v>
      </c>
      <c r="E12" s="93" t="s">
        <v>182</v>
      </c>
      <c r="F12" s="94">
        <v>8000</v>
      </c>
    </row>
    <row r="13" spans="1:6" ht="19.5" customHeight="1">
      <c r="A13" s="91" t="s">
        <v>151</v>
      </c>
      <c r="B13" s="91" t="s">
        <v>134</v>
      </c>
      <c r="C13" s="91" t="s">
        <v>88</v>
      </c>
      <c r="D13" s="92" t="s">
        <v>85</v>
      </c>
      <c r="E13" s="93" t="s">
        <v>183</v>
      </c>
      <c r="F13" s="94">
        <v>1000000</v>
      </c>
    </row>
    <row r="14" spans="1:6" ht="19.5" customHeight="1">
      <c r="A14" s="91" t="s">
        <v>151</v>
      </c>
      <c r="B14" s="91" t="s">
        <v>134</v>
      </c>
      <c r="C14" s="91" t="s">
        <v>178</v>
      </c>
      <c r="D14" s="95" t="s">
        <v>85</v>
      </c>
      <c r="E14" s="93" t="s">
        <v>184</v>
      </c>
      <c r="F14" s="94">
        <v>7200</v>
      </c>
    </row>
    <row r="15" spans="1:6" ht="19.5" customHeight="1">
      <c r="A15" s="91" t="s">
        <v>151</v>
      </c>
      <c r="B15" s="91" t="s">
        <v>134</v>
      </c>
      <c r="C15" s="91" t="s">
        <v>178</v>
      </c>
      <c r="D15" s="92" t="s">
        <v>85</v>
      </c>
      <c r="E15" s="93" t="s">
        <v>185</v>
      </c>
      <c r="F15" s="94">
        <v>15000</v>
      </c>
    </row>
    <row r="16" spans="1:6" ht="19.5" customHeight="1">
      <c r="A16" s="77"/>
      <c r="B16" s="77"/>
      <c r="C16" s="77"/>
      <c r="D16" s="89"/>
      <c r="E16" s="96"/>
      <c r="F16" s="90"/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我有一个小小的科员梦</cp:lastModifiedBy>
  <cp:lastPrinted>2019-02-21T07:46:44Z</cp:lastPrinted>
  <dcterms:created xsi:type="dcterms:W3CDTF">2019-05-09T11:45:36Z</dcterms:created>
  <dcterms:modified xsi:type="dcterms:W3CDTF">2022-12-15T07:42:49Z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eadingLayo">
    <vt:bool>false</vt:bool>
  </property>
  <property fmtid="{D5CDD505-2E9C-101B-9397-08002B2CF9AE}" pid="5" name="I">
    <vt:lpwstr>C60539B631E8498184CEDE73A6BA5D55</vt:lpwstr>
  </property>
</Properties>
</file>