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第二批整理" sheetId="4" r:id="rId1"/>
    <sheet name="暂定" sheetId="3" r:id="rId2"/>
  </sheets>
  <definedNames>
    <definedName name="_xlnm._FilterDatabase" localSheetId="0" hidden="1">第二批整理!$A$3:$O$99</definedName>
    <definedName name="_xlnm._FilterDatabase" localSheetId="1" hidden="1">暂定!$A$4:$O$127</definedName>
    <definedName name="_xlnm.Print_Titles" localSheetId="0">第二批整理!$1:$3</definedName>
  </definedNames>
  <calcPr calcId="144525"/>
</workbook>
</file>

<file path=xl/sharedStrings.xml><?xml version="1.0" encoding="utf-8"?>
<sst xmlns="http://schemas.openxmlformats.org/spreadsheetml/2006/main" count="1400" uniqueCount="320">
  <si>
    <t>剑阁县2024年度第二批自然村通硬化路项目表</t>
  </si>
  <si>
    <t>序号</t>
  </si>
  <si>
    <t>乡镇   名称</t>
  </si>
  <si>
    <t>项目村</t>
  </si>
  <si>
    <t>计划   里程（km）</t>
  </si>
  <si>
    <t>路面等级</t>
  </si>
  <si>
    <t>路面 宽度（m）</t>
  </si>
  <si>
    <t>路面    类型</t>
  </si>
  <si>
    <t>实施年度</t>
  </si>
  <si>
    <t>建设
地点</t>
  </si>
  <si>
    <t>总投资   （万元）</t>
  </si>
  <si>
    <t>补助资金 （万元）</t>
  </si>
  <si>
    <t>其他资金 （万元）</t>
  </si>
  <si>
    <t>业主           单位</t>
  </si>
  <si>
    <t>安保   护栏（km）</t>
  </si>
  <si>
    <t>备注</t>
  </si>
  <si>
    <t>合计</t>
  </si>
  <si>
    <t>白龙镇</t>
  </si>
  <si>
    <t>唐家村</t>
  </si>
  <si>
    <t>四级 公路</t>
  </si>
  <si>
    <t>水泥混凝土路面</t>
  </si>
  <si>
    <t>村干道至一组0.7km，二组2km,原狮子三组1km</t>
  </si>
  <si>
    <t>白龙镇人民政府</t>
  </si>
  <si>
    <t>健康村</t>
  </si>
  <si>
    <t>村干道至一组</t>
  </si>
  <si>
    <t>摇铃村</t>
  </si>
  <si>
    <t>村干道至一组2.7km,二组1.9km</t>
  </si>
  <si>
    <t>石滩村</t>
  </si>
  <si>
    <t>村干道至五组</t>
  </si>
  <si>
    <t>远大村</t>
  </si>
  <si>
    <t>村干道至二、五、六组</t>
  </si>
  <si>
    <t>山峰村</t>
  </si>
  <si>
    <t>村干道至二组、三组</t>
  </si>
  <si>
    <t>先锋村</t>
  </si>
  <si>
    <t>村干道至五组0.3km,七组0.7km</t>
  </si>
  <si>
    <t>店子镇</t>
  </si>
  <si>
    <t>联盟村</t>
  </si>
  <si>
    <t>村干道至一组1.1km,三组0.4km</t>
  </si>
  <si>
    <t>店子镇人民政府</t>
  </si>
  <si>
    <t>大河村</t>
  </si>
  <si>
    <t>村干道至原西至村四组</t>
  </si>
  <si>
    <t>东宝镇</t>
  </si>
  <si>
    <t>宝石社区</t>
  </si>
  <si>
    <t>村干道至原东升村五组</t>
  </si>
  <si>
    <t>东宝镇人民政府</t>
  </si>
  <si>
    <t>新梁村</t>
  </si>
  <si>
    <t>村干道至原长梁村二组0.7km,村干道至江油界1.7km</t>
  </si>
  <si>
    <t>公兴镇</t>
  </si>
  <si>
    <t>兴峰村</t>
  </si>
  <si>
    <t>村干道至一组1.1km，三组0.9km</t>
  </si>
  <si>
    <t>公兴镇人民政府</t>
  </si>
  <si>
    <t>大桥社区</t>
  </si>
  <si>
    <t>大凉村</t>
  </si>
  <si>
    <t>村干道至六组</t>
  </si>
  <si>
    <t>文林村</t>
  </si>
  <si>
    <t>公香路口至一组</t>
  </si>
  <si>
    <t>汉阳镇</t>
  </si>
  <si>
    <t>东青村</t>
  </si>
  <si>
    <t>三组至四组1.2km，二组至四组1.4km</t>
  </si>
  <si>
    <t>汉阳镇人民政府</t>
  </si>
  <si>
    <t>鹤龄镇</t>
  </si>
  <si>
    <t>龙潭村</t>
  </si>
  <si>
    <t>村干道至一、五组</t>
  </si>
  <si>
    <t>鹤龄镇人民政府</t>
  </si>
  <si>
    <t>化林村</t>
  </si>
  <si>
    <t>五组至六组、猪场</t>
  </si>
  <si>
    <t>剑门关镇</t>
  </si>
  <si>
    <t>新龙村</t>
  </si>
  <si>
    <t>村干道至一、二组</t>
  </si>
  <si>
    <t>剑门关镇人民政府</t>
  </si>
  <si>
    <t>金仙镇</t>
  </si>
  <si>
    <t>玉台村</t>
  </si>
  <si>
    <t>村干道至八组</t>
  </si>
  <si>
    <t>金仙镇人民政府</t>
  </si>
  <si>
    <t>玉溪村</t>
  </si>
  <si>
    <t>桥楼村</t>
  </si>
  <si>
    <t>村干道至三组</t>
  </si>
  <si>
    <t>开封镇</t>
  </si>
  <si>
    <t>庆丰村</t>
  </si>
  <si>
    <t>村干道至二组</t>
  </si>
  <si>
    <t>开封镇人民政府</t>
  </si>
  <si>
    <t>迎水社区</t>
  </si>
  <si>
    <t>马林村</t>
  </si>
  <si>
    <t>村干道至一组、十组</t>
  </si>
  <si>
    <t>石印村</t>
  </si>
  <si>
    <t>马灯社区</t>
  </si>
  <si>
    <t>村干道至二、三组</t>
  </si>
  <si>
    <t>回龙村</t>
  </si>
  <si>
    <t>村干道至一组、五组.</t>
  </si>
  <si>
    <t>庄子村</t>
  </si>
  <si>
    <t>村干道至一、三、四、五组</t>
  </si>
  <si>
    <t>同坝社区</t>
  </si>
  <si>
    <t>村干道至一组、二组、七组</t>
  </si>
  <si>
    <t>剑阁县交通建设发展（集团）有限公司</t>
  </si>
  <si>
    <t>杨岭村</t>
  </si>
  <si>
    <t>青荣村</t>
  </si>
  <si>
    <t>村委会至天珠村1.5km,青荣村至杨岭村1.3km,青荣村至摇铃村0.9km</t>
  </si>
  <si>
    <t>作坊村</t>
  </si>
  <si>
    <t>村干道至五、六组</t>
  </si>
  <si>
    <t>柳沟镇</t>
  </si>
  <si>
    <t>清水村</t>
  </si>
  <si>
    <t>二组至毛坝界</t>
  </si>
  <si>
    <t>柳沟镇人民政府</t>
  </si>
  <si>
    <t>新民村</t>
  </si>
  <si>
    <t>村干道至三、四组</t>
  </si>
  <si>
    <t>长安村</t>
  </si>
  <si>
    <t>原光明四组2.1km,五组2km</t>
  </si>
  <si>
    <t>毛坝村</t>
  </si>
  <si>
    <t>龙源镇</t>
  </si>
  <si>
    <t>登云村</t>
  </si>
  <si>
    <t>村干道至四组</t>
  </si>
  <si>
    <t>龙源镇人民政府</t>
  </si>
  <si>
    <t>七宝村</t>
  </si>
  <si>
    <t>四组2km，六组0.8km,七组1.2km</t>
  </si>
  <si>
    <t>西山村</t>
  </si>
  <si>
    <t>西山村至七宝村1.5km，西山村至五台村2km</t>
  </si>
  <si>
    <t>天堂村</t>
  </si>
  <si>
    <t>红彤村</t>
  </si>
  <si>
    <t>兴泉村</t>
  </si>
  <si>
    <t>兴泉村至摇铃村1.3km，一组0.7km</t>
  </si>
  <si>
    <t>木马镇</t>
  </si>
  <si>
    <t>七柏村</t>
  </si>
  <si>
    <t>村干道至二组（原七柏十组）</t>
  </si>
  <si>
    <t>王家坪村</t>
  </si>
  <si>
    <t>共同村</t>
  </si>
  <si>
    <t>木马镇人民政府</t>
  </si>
  <si>
    <t>柏垭村</t>
  </si>
  <si>
    <t>村干道至二组0.8km,三组0.5km</t>
  </si>
  <si>
    <t>普安镇</t>
  </si>
  <si>
    <t>闻溪村</t>
  </si>
  <si>
    <t>村干道至原大湾一组1.4km，五组0.5km</t>
  </si>
  <si>
    <t>新中村</t>
  </si>
  <si>
    <t>村干道至原新观村三组</t>
  </si>
  <si>
    <t>响水村</t>
  </si>
  <si>
    <t>村干道至原响水村四组</t>
  </si>
  <si>
    <t>普安镇人民政府</t>
  </si>
  <si>
    <t>亮垭村</t>
  </si>
  <si>
    <t>村干道至原亮垭村六组</t>
  </si>
  <si>
    <t>星光村</t>
  </si>
  <si>
    <t>田家社区</t>
  </si>
  <si>
    <t>村干道至原田庙村一组0.7km,七组0.5km</t>
  </si>
  <si>
    <t>白虎村</t>
  </si>
  <si>
    <t>村干道至原灯光村四组</t>
  </si>
  <si>
    <t>松林村</t>
  </si>
  <si>
    <t>联合村</t>
  </si>
  <si>
    <t>樵店乡</t>
  </si>
  <si>
    <t>木林村</t>
  </si>
  <si>
    <t>三组水库至产业园</t>
  </si>
  <si>
    <t>樵店乡人民政府</t>
  </si>
  <si>
    <t>新房村</t>
  </si>
  <si>
    <t>涂山镇</t>
  </si>
  <si>
    <t>东河村</t>
  </si>
  <si>
    <t>涂山镇人民政府</t>
  </si>
  <si>
    <t>厚子铺村</t>
  </si>
  <si>
    <t>王河镇</t>
  </si>
  <si>
    <t>林山村</t>
  </si>
  <si>
    <t>村干道至三组（原林山村一组）</t>
  </si>
  <si>
    <t>王河镇人民政府</t>
  </si>
  <si>
    <t>林茂村</t>
  </si>
  <si>
    <t>南华村</t>
  </si>
  <si>
    <t>公店村</t>
  </si>
  <si>
    <t>村干道至三组（原智积七组）</t>
  </si>
  <si>
    <t>荣光村</t>
  </si>
  <si>
    <t>村干道至原荣光村八组</t>
  </si>
  <si>
    <t>小仓村</t>
  </si>
  <si>
    <t>二组至三组</t>
  </si>
  <si>
    <t>武连镇</t>
  </si>
  <si>
    <t>枣垭村</t>
  </si>
  <si>
    <t>武连镇人民政府</t>
  </si>
  <si>
    <t>武五村</t>
  </si>
  <si>
    <t>正兴社区</t>
  </si>
  <si>
    <t>下寺镇</t>
  </si>
  <si>
    <t>桅杆村</t>
  </si>
  <si>
    <t>村干道至茶山</t>
  </si>
  <si>
    <t>下寺镇人民政府</t>
  </si>
  <si>
    <t>普广村</t>
  </si>
  <si>
    <t>村干道至三组（老硝厂-石瓮）</t>
  </si>
  <si>
    <t>渡口社区</t>
  </si>
  <si>
    <t>社区主干线至四组</t>
  </si>
  <si>
    <t>茶园沟村</t>
  </si>
  <si>
    <t>二组1.2km,三组1km,四组1km.</t>
  </si>
  <si>
    <t>香沉镇</t>
  </si>
  <si>
    <t>乘元社区</t>
  </si>
  <si>
    <t>村干道至九、十一组</t>
  </si>
  <si>
    <t>香沉镇人民政府</t>
  </si>
  <si>
    <t>秀钟乡</t>
  </si>
  <si>
    <t>双河村</t>
  </si>
  <si>
    <t>村干道至一组0.7km,五组1.6km</t>
  </si>
  <si>
    <t>钟山村</t>
  </si>
  <si>
    <t>垂秀路至牛场0.6km，四组0.5km</t>
  </si>
  <si>
    <t>秀钟乡人民政府</t>
  </si>
  <si>
    <t>盐店镇</t>
  </si>
  <si>
    <t>五丰村</t>
  </si>
  <si>
    <t>村干道至原盐河村七组</t>
  </si>
  <si>
    <t>盐店镇人民政府</t>
  </si>
  <si>
    <t>依山村</t>
  </si>
  <si>
    <t>柳西路至原南山一组1.3km，至村集体经济养猪场0.5km</t>
  </si>
  <si>
    <t>西庙村</t>
  </si>
  <si>
    <t>演圣镇</t>
  </si>
  <si>
    <t>寅圣社区</t>
  </si>
  <si>
    <t>村干道至一组0.7km,二组0.4km</t>
  </si>
  <si>
    <t>演圣镇人民政府</t>
  </si>
  <si>
    <t>龙滩村</t>
  </si>
  <si>
    <t>村干道至四、七组</t>
  </si>
  <si>
    <t>羊岭镇</t>
  </si>
  <si>
    <t>马鞍山村</t>
  </si>
  <si>
    <t>鹤羊路至马鞍山村</t>
  </si>
  <si>
    <t>羊岭镇人民政府</t>
  </si>
  <si>
    <t>石城社区</t>
  </si>
  <si>
    <t>二组0.5km,十一组1.2kn，十四组0.4km</t>
  </si>
  <si>
    <t>杨村镇</t>
  </si>
  <si>
    <t>青墟村</t>
  </si>
  <si>
    <t>村干道至六组1km,七组1km</t>
  </si>
  <si>
    <t>杨村镇人民政府</t>
  </si>
  <si>
    <t>三合村</t>
  </si>
  <si>
    <t>村干道至三组0.7km,四组0.7km</t>
  </si>
  <si>
    <t>姚家镇</t>
  </si>
  <si>
    <t>元宝村</t>
  </si>
  <si>
    <t>原元包村四组1.1km，原关刀村三组0.4km</t>
  </si>
  <si>
    <t>明兴村</t>
  </si>
  <si>
    <t>村干道至原水井村六组</t>
  </si>
  <si>
    <t>姚家镇人民政府</t>
  </si>
  <si>
    <t>义兴镇</t>
  </si>
  <si>
    <t>劳动村</t>
  </si>
  <si>
    <t>义兴镇人民政府</t>
  </si>
  <si>
    <t>工农村</t>
  </si>
  <si>
    <t>村干道至一组、三组</t>
  </si>
  <si>
    <t>双垭村</t>
  </si>
  <si>
    <t>村干道至七组</t>
  </si>
  <si>
    <t>红星村</t>
  </si>
  <si>
    <t>村干道至三、四、五组</t>
  </si>
  <si>
    <t>元山镇</t>
  </si>
  <si>
    <t>广爱村</t>
  </si>
  <si>
    <t>村干道至原广化村</t>
  </si>
  <si>
    <t>元山镇人民政府</t>
  </si>
  <si>
    <t>石楼村</t>
  </si>
  <si>
    <t>村干道至原石楼村二组、四、五组</t>
  </si>
  <si>
    <t>时古村</t>
  </si>
  <si>
    <t>村干道至原幸福村二、三、六组</t>
  </si>
  <si>
    <t>张王镇</t>
  </si>
  <si>
    <t>长石村</t>
  </si>
  <si>
    <t>张王镇人民政府</t>
  </si>
  <si>
    <t>附件1</t>
  </si>
  <si>
    <t>剑阁县2024年第一批通村组水泥路及提升改造工程项目表</t>
  </si>
  <si>
    <t>乡镇 名称</t>
  </si>
  <si>
    <t>计划  里程（km）</t>
  </si>
  <si>
    <t>路面宽度（m）</t>
  </si>
  <si>
    <t>路面类型</t>
  </si>
  <si>
    <t>起止点</t>
  </si>
  <si>
    <t>总投资（万元）</t>
  </si>
  <si>
    <t>补助资金（万元）</t>
  </si>
  <si>
    <t>其他资金（万元）</t>
  </si>
  <si>
    <t>业主单位</t>
  </si>
  <si>
    <t>安保护栏（km）</t>
  </si>
  <si>
    <t>四级</t>
  </si>
  <si>
    <t>水泥混凝土</t>
  </si>
  <si>
    <t>否</t>
  </si>
  <si>
    <t>民兴村</t>
  </si>
  <si>
    <t>库内</t>
  </si>
  <si>
    <t>石城村</t>
  </si>
  <si>
    <t>是</t>
  </si>
  <si>
    <t>村干道至五、六、八、十组</t>
  </si>
  <si>
    <t>赤化社区</t>
  </si>
  <si>
    <t>永兴村</t>
  </si>
  <si>
    <t>村干道至四、六组</t>
  </si>
  <si>
    <t>石门村</t>
  </si>
  <si>
    <t>一组至四组</t>
  </si>
  <si>
    <t>村干道至二、三、四组</t>
  </si>
  <si>
    <t>大顺村</t>
  </si>
  <si>
    <t>大桥村</t>
  </si>
  <si>
    <t>大梁村</t>
  </si>
  <si>
    <t>碑垭村</t>
  </si>
  <si>
    <t>村干道至一组0.6km,三组1km</t>
  </si>
  <si>
    <t>白龙-柘坝为乡道</t>
  </si>
  <si>
    <t>前途村</t>
  </si>
  <si>
    <t>二组0.5km,小河至喻马路0.6km,前途村至原柘坝界1km</t>
  </si>
  <si>
    <t>山岭村</t>
  </si>
  <si>
    <t>九龙村</t>
  </si>
  <si>
    <t>文远村</t>
  </si>
  <si>
    <t>文远村至劳动村</t>
  </si>
  <si>
    <r>
      <rPr>
        <sz val="9"/>
        <color rgb="FFC00000"/>
        <rFont val="宋体"/>
        <charset val="134"/>
      </rPr>
      <t>西山村至甘水村1.2kn,</t>
    </r>
    <r>
      <rPr>
        <sz val="9"/>
        <color rgb="FF000000"/>
        <rFont val="宋体"/>
        <charset val="134"/>
      </rPr>
      <t>西山村至七宝村1.5km，西山村至五台村2km</t>
    </r>
  </si>
  <si>
    <t>金魁村</t>
  </si>
  <si>
    <t>原华峰村至七一电站</t>
  </si>
  <si>
    <t>尖山村</t>
  </si>
  <si>
    <t>寅圣村</t>
  </si>
  <si>
    <t>石板村</t>
  </si>
  <si>
    <t>金竹村</t>
  </si>
  <si>
    <t>七组-梓潼仁和界0.5km，原金竹村九组1.4km</t>
  </si>
  <si>
    <t>九组为库内</t>
  </si>
  <si>
    <t>群力村</t>
  </si>
  <si>
    <t>小苍村</t>
  </si>
  <si>
    <t>迎水村</t>
  </si>
  <si>
    <t>马灯村</t>
  </si>
  <si>
    <t>同坝村</t>
  </si>
  <si>
    <t>高池村</t>
  </si>
  <si>
    <t>村干道至一组、二组</t>
  </si>
  <si>
    <t>天珠村</t>
  </si>
  <si>
    <t>村干道至二组、三组、十组</t>
  </si>
  <si>
    <t>郭沟村</t>
  </si>
  <si>
    <t>原崇岭村至星火村</t>
  </si>
  <si>
    <t>寨桥村</t>
  </si>
  <si>
    <t>三元村</t>
  </si>
  <si>
    <t>正兴村</t>
  </si>
  <si>
    <t>原星火村至原崇岭村2.4km、四组1.5km</t>
  </si>
  <si>
    <t>垂秀路-牛场0.8km，四组0.5km</t>
  </si>
  <si>
    <t>太平村</t>
  </si>
  <si>
    <t>村干道至原长梁村二组</t>
  </si>
  <si>
    <t>沙河村</t>
  </si>
  <si>
    <t>村干道至一组、四组</t>
  </si>
  <si>
    <t>五星村</t>
  </si>
  <si>
    <t>同心村</t>
  </si>
  <si>
    <t>双剑村</t>
  </si>
  <si>
    <t>村干道至七、八组</t>
  </si>
  <si>
    <t>民主村</t>
  </si>
  <si>
    <t>青树村</t>
  </si>
  <si>
    <t>梁山村</t>
  </si>
  <si>
    <t>村干道至二、四组</t>
  </si>
  <si>
    <t>优先二组</t>
  </si>
  <si>
    <t>茶园沟村至青溪村</t>
  </si>
  <si>
    <t>桅杆村至青川界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</si>
</sst>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6"/>
      <color rgb="FF000000"/>
      <name val="方正小标宋简体"/>
      <charset val="134"/>
    </font>
    <font>
      <b/>
      <sz val="11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theme="1"/>
      <name val="黑体"/>
      <charset val="134"/>
    </font>
    <font>
      <b/>
      <sz val="9"/>
      <color rgb="FF000000"/>
      <name val="宋体"/>
      <charset val="134"/>
    </font>
    <font>
      <sz val="9"/>
      <color rgb="FFC00000"/>
      <name val="宋体"/>
      <charset val="134"/>
    </font>
    <font>
      <sz val="9"/>
      <color theme="1"/>
      <name val="宋体"/>
      <charset val="134"/>
      <scheme val="minor"/>
    </font>
    <font>
      <sz val="24"/>
      <color rgb="FF000000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5" fillId="15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8" fillId="0" borderId="13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0" fontId="23" fillId="20" borderId="11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29" fillId="29" borderId="11" applyNumberFormat="false" applyAlignment="false" applyProtection="false">
      <alignment vertical="center"/>
    </xf>
    <xf numFmtId="0" fontId="32" fillId="20" borderId="14" applyNumberFormat="false" applyAlignment="false" applyProtection="false">
      <alignment vertical="center"/>
    </xf>
    <xf numFmtId="0" fontId="22" fillId="17" borderId="10" applyNumberFormat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14" fillId="34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0" fillId="10" borderId="7" applyNumberFormat="false" applyFon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28" fillId="28" borderId="0" applyNumberFormat="false" applyBorder="false" applyAlignment="false" applyProtection="false">
      <alignment vertical="center"/>
    </xf>
    <xf numFmtId="0" fontId="15" fillId="6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</cellStyleXfs>
  <cellXfs count="58">
    <xf numFmtId="0" fontId="0" fillId="0" borderId="0" xfId="0">
      <alignment vertical="center"/>
    </xf>
    <xf numFmtId="0" fontId="0" fillId="2" borderId="0" xfId="0" applyFill="true">
      <alignment vertical="center"/>
    </xf>
    <xf numFmtId="0" fontId="1" fillId="0" borderId="0" xfId="0" applyFont="true" applyFill="true" applyBorder="true" applyAlignment="true">
      <alignment horizontal="left" vertical="center"/>
    </xf>
    <xf numFmtId="0" fontId="1" fillId="0" borderId="0" xfId="0" applyFont="true" applyFill="true" applyAlignment="true">
      <alignment horizontal="left"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3" borderId="1" xfId="0" applyFont="true" applyFill="true" applyBorder="true" applyAlignment="true">
      <alignment horizontal="center" vertical="center" wrapText="true"/>
    </xf>
    <xf numFmtId="0" fontId="6" fillId="3" borderId="1" xfId="0" applyFont="true" applyFill="true" applyBorder="true" applyAlignment="true">
      <alignment horizontal="center" vertical="center"/>
    </xf>
    <xf numFmtId="0" fontId="6" fillId="3" borderId="1" xfId="0" applyFont="true" applyFill="true" applyBorder="true" applyAlignment="true">
      <alignment horizontal="center" vertical="center" wrapText="true"/>
    </xf>
    <xf numFmtId="0" fontId="5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/>
    </xf>
    <xf numFmtId="0" fontId="7" fillId="0" borderId="0" xfId="0" applyFont="true" applyFill="true" applyAlignment="true">
      <alignment horizontal="left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3" fillId="0" borderId="5" xfId="0" applyFont="true" applyFill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center" vertical="center" wrapText="true"/>
    </xf>
    <xf numFmtId="0" fontId="5" fillId="3" borderId="5" xfId="0" applyFont="true" applyFill="true" applyBorder="true" applyAlignment="true">
      <alignment horizontal="center" vertical="center" wrapText="true"/>
    </xf>
    <xf numFmtId="0" fontId="6" fillId="2" borderId="5" xfId="0" applyFont="true" applyFill="true" applyBorder="true" applyAlignment="true">
      <alignment horizontal="center" vertical="center"/>
    </xf>
    <xf numFmtId="0" fontId="9" fillId="2" borderId="1" xfId="0" applyFont="true" applyFill="true" applyBorder="true" applyAlignment="true">
      <alignment horizontal="center" vertical="center" wrapText="true"/>
    </xf>
    <xf numFmtId="0" fontId="5" fillId="2" borderId="5" xfId="0" applyFont="true" applyFill="true" applyBorder="true" applyAlignment="true">
      <alignment horizontal="center" vertical="center" wrapText="true"/>
    </xf>
    <xf numFmtId="0" fontId="0" fillId="0" borderId="0" xfId="0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6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0" fillId="0" borderId="1" xfId="0" applyFill="true" applyBorder="true">
      <alignment vertical="center"/>
    </xf>
    <xf numFmtId="0" fontId="5" fillId="3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6" fillId="3" borderId="5" xfId="0" applyFont="true" applyFill="true" applyBorder="true" applyAlignment="true">
      <alignment horizontal="center" vertical="center"/>
    </xf>
    <xf numFmtId="0" fontId="10" fillId="3" borderId="1" xfId="0" applyFont="true" applyFill="true" applyBorder="true" applyAlignment="true">
      <alignment horizontal="center" vertical="center"/>
    </xf>
    <xf numFmtId="0" fontId="10" fillId="2" borderId="1" xfId="0" applyFont="true" applyFill="true" applyBorder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10" fillId="3" borderId="1" xfId="0" applyFont="true" applyFill="true" applyBorder="true" applyAlignment="true">
      <alignment horizontal="center" vertical="center" wrapText="true"/>
    </xf>
    <xf numFmtId="0" fontId="10" fillId="0" borderId="1" xfId="0" applyFont="true" applyBorder="true" applyAlignment="true">
      <alignment horizontal="center" vertical="center" wrapText="true"/>
    </xf>
    <xf numFmtId="0" fontId="0" fillId="0" borderId="0" xfId="0" applyFill="true">
      <alignment vertical="center"/>
    </xf>
    <xf numFmtId="0" fontId="0" fillId="0" borderId="0" xfId="0" applyFill="true" applyBorder="true">
      <alignment vertical="center"/>
    </xf>
    <xf numFmtId="0" fontId="0" fillId="0" borderId="0" xfId="0" applyFill="true" applyAlignment="true">
      <alignment vertical="center" wrapText="true"/>
    </xf>
    <xf numFmtId="0" fontId="11" fillId="0" borderId="0" xfId="0" applyFont="true" applyFill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1" fillId="0" borderId="0" xfId="0" applyFont="true" applyFill="true" applyAlignment="true">
      <alignment horizontal="center" vertical="center" wrapText="true"/>
    </xf>
    <xf numFmtId="0" fontId="4" fillId="0" borderId="6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>
      <alignment vertical="center"/>
    </xf>
    <xf numFmtId="0" fontId="12" fillId="0" borderId="5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/>
    </xf>
    <xf numFmtId="0" fontId="12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O99"/>
  <sheetViews>
    <sheetView tabSelected="1" topLeftCell="A49" workbookViewId="0">
      <selection activeCell="U54" sqref="U54"/>
    </sheetView>
  </sheetViews>
  <sheetFormatPr defaultColWidth="9" defaultRowHeight="24" customHeight="true"/>
  <cols>
    <col min="1" max="1" width="3.775" style="40" customWidth="true"/>
    <col min="2" max="2" width="8.63333333333333" style="39" customWidth="true"/>
    <col min="3" max="3" width="9.13333333333333" style="39" customWidth="true"/>
    <col min="4" max="4" width="8.775" style="39" customWidth="true"/>
    <col min="5" max="5" width="4.63333333333333" style="39" customWidth="true"/>
    <col min="6" max="6" width="6.775" style="39" customWidth="true"/>
    <col min="7" max="7" width="8.775" style="39" customWidth="true"/>
    <col min="8" max="8" width="6.775" style="39" customWidth="true"/>
    <col min="9" max="9" width="19.25" style="39" customWidth="true"/>
    <col min="10" max="12" width="10.775" style="39" customWidth="true"/>
    <col min="13" max="13" width="17.875" style="41" customWidth="true"/>
    <col min="14" max="14" width="8.775" style="39" customWidth="true"/>
    <col min="15" max="15" width="8.875" style="39" customWidth="true"/>
    <col min="16" max="16384" width="9" style="39"/>
  </cols>
  <sheetData>
    <row r="1" ht="31" customHeight="true" spans="1:15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52"/>
      <c r="N1" s="42"/>
      <c r="O1" s="42"/>
    </row>
    <row r="2" customHeight="true" spans="1:15">
      <c r="A2" s="9" t="s">
        <v>1</v>
      </c>
      <c r="B2" s="43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  <c r="K2" s="9" t="s">
        <v>11</v>
      </c>
      <c r="L2" s="19" t="s">
        <v>12</v>
      </c>
      <c r="M2" s="9" t="s">
        <v>13</v>
      </c>
      <c r="N2" s="45" t="s">
        <v>14</v>
      </c>
      <c r="O2" s="27" t="s">
        <v>15</v>
      </c>
    </row>
    <row r="3" ht="15" customHeight="true" spans="1:15">
      <c r="A3" s="9"/>
      <c r="B3" s="44"/>
      <c r="C3" s="45"/>
      <c r="D3" s="9"/>
      <c r="E3" s="9"/>
      <c r="F3" s="9"/>
      <c r="G3" s="9"/>
      <c r="H3" s="9"/>
      <c r="I3" s="9"/>
      <c r="J3" s="9"/>
      <c r="K3" s="9"/>
      <c r="L3" s="19"/>
      <c r="M3" s="9"/>
      <c r="N3" s="53"/>
      <c r="O3" s="27"/>
    </row>
    <row r="4" ht="26" customHeight="true" spans="1:15">
      <c r="A4" s="9" t="s">
        <v>16</v>
      </c>
      <c r="B4" s="9"/>
      <c r="C4" s="9"/>
      <c r="D4" s="9">
        <v>165.6</v>
      </c>
      <c r="E4" s="9"/>
      <c r="F4" s="9"/>
      <c r="G4" s="9"/>
      <c r="H4" s="9"/>
      <c r="I4" s="9"/>
      <c r="J4" s="9">
        <v>10730.325</v>
      </c>
      <c r="K4" s="9">
        <v>7153.55</v>
      </c>
      <c r="L4" s="19">
        <v>3576.775</v>
      </c>
      <c r="M4" s="9"/>
      <c r="N4" s="27">
        <v>14.42</v>
      </c>
      <c r="O4" s="54"/>
    </row>
    <row r="5" ht="33" customHeight="true" spans="1:15">
      <c r="A5" s="46">
        <v>1</v>
      </c>
      <c r="B5" s="46" t="s">
        <v>17</v>
      </c>
      <c r="C5" s="47" t="s">
        <v>18</v>
      </c>
      <c r="D5" s="46">
        <v>3.7</v>
      </c>
      <c r="E5" s="46" t="s">
        <v>19</v>
      </c>
      <c r="F5" s="47">
        <v>3.5</v>
      </c>
      <c r="G5" s="46" t="s">
        <v>20</v>
      </c>
      <c r="H5" s="47">
        <v>2024</v>
      </c>
      <c r="I5" s="46" t="s">
        <v>21</v>
      </c>
      <c r="J5" s="46">
        <f t="shared" ref="J5:J68" si="0">K5+L5</f>
        <v>227.55</v>
      </c>
      <c r="K5" s="46">
        <f>D5*41</f>
        <v>151.7</v>
      </c>
      <c r="L5" s="49">
        <f t="shared" ref="L5:L68" si="1">K5/2</f>
        <v>75.85</v>
      </c>
      <c r="M5" s="46" t="s">
        <v>22</v>
      </c>
      <c r="N5" s="46">
        <v>0</v>
      </c>
      <c r="O5" s="46"/>
    </row>
    <row r="6" ht="33" customHeight="true" spans="1:15">
      <c r="A6" s="46">
        <v>2</v>
      </c>
      <c r="B6" s="46" t="s">
        <v>17</v>
      </c>
      <c r="C6" s="47" t="s">
        <v>23</v>
      </c>
      <c r="D6" s="46">
        <v>1.9</v>
      </c>
      <c r="E6" s="46" t="s">
        <v>19</v>
      </c>
      <c r="F6" s="47">
        <v>3.5</v>
      </c>
      <c r="G6" s="46" t="s">
        <v>20</v>
      </c>
      <c r="H6" s="47">
        <v>2024</v>
      </c>
      <c r="I6" s="46" t="s">
        <v>24</v>
      </c>
      <c r="J6" s="46">
        <f t="shared" si="0"/>
        <v>116.85</v>
      </c>
      <c r="K6" s="46">
        <f>D6*41</f>
        <v>77.9</v>
      </c>
      <c r="L6" s="49">
        <f t="shared" si="1"/>
        <v>38.95</v>
      </c>
      <c r="M6" s="46" t="s">
        <v>22</v>
      </c>
      <c r="N6" s="46">
        <v>0</v>
      </c>
      <c r="O6" s="46"/>
    </row>
    <row r="7" ht="33" customHeight="true" spans="1:15">
      <c r="A7" s="46">
        <v>3</v>
      </c>
      <c r="B7" s="46" t="s">
        <v>17</v>
      </c>
      <c r="C7" s="46" t="s">
        <v>25</v>
      </c>
      <c r="D7" s="46">
        <v>4.6</v>
      </c>
      <c r="E7" s="46" t="s">
        <v>19</v>
      </c>
      <c r="F7" s="47">
        <v>3.5</v>
      </c>
      <c r="G7" s="46" t="s">
        <v>20</v>
      </c>
      <c r="H7" s="47">
        <v>2024</v>
      </c>
      <c r="I7" s="46" t="s">
        <v>26</v>
      </c>
      <c r="J7" s="46">
        <f t="shared" si="0"/>
        <v>300.15</v>
      </c>
      <c r="K7" s="46">
        <f>D7*43.5</f>
        <v>200.1</v>
      </c>
      <c r="L7" s="49">
        <f t="shared" si="1"/>
        <v>100.05</v>
      </c>
      <c r="M7" s="46" t="s">
        <v>22</v>
      </c>
      <c r="N7" s="46">
        <v>0.46</v>
      </c>
      <c r="O7" s="46"/>
    </row>
    <row r="8" ht="33" customHeight="true" spans="1:15">
      <c r="A8" s="46">
        <v>4</v>
      </c>
      <c r="B8" s="46" t="s">
        <v>17</v>
      </c>
      <c r="C8" s="47" t="s">
        <v>27</v>
      </c>
      <c r="D8" s="46">
        <v>0.8</v>
      </c>
      <c r="E8" s="46" t="s">
        <v>19</v>
      </c>
      <c r="F8" s="47">
        <v>3.5</v>
      </c>
      <c r="G8" s="46" t="s">
        <v>20</v>
      </c>
      <c r="H8" s="47">
        <v>2024</v>
      </c>
      <c r="I8" s="46" t="s">
        <v>28</v>
      </c>
      <c r="J8" s="46">
        <f t="shared" si="0"/>
        <v>52.2</v>
      </c>
      <c r="K8" s="46">
        <f>D8*43.5</f>
        <v>34.8</v>
      </c>
      <c r="L8" s="49">
        <f t="shared" si="1"/>
        <v>17.4</v>
      </c>
      <c r="M8" s="46" t="s">
        <v>22</v>
      </c>
      <c r="N8" s="46">
        <v>0.08</v>
      </c>
      <c r="O8" s="47"/>
    </row>
    <row r="9" ht="33" customHeight="true" spans="1:15">
      <c r="A9" s="46">
        <v>5</v>
      </c>
      <c r="B9" s="46" t="s">
        <v>17</v>
      </c>
      <c r="C9" s="47" t="s">
        <v>29</v>
      </c>
      <c r="D9" s="46">
        <v>1.2</v>
      </c>
      <c r="E9" s="46" t="s">
        <v>19</v>
      </c>
      <c r="F9" s="47">
        <v>3.5</v>
      </c>
      <c r="G9" s="46" t="s">
        <v>20</v>
      </c>
      <c r="H9" s="47">
        <v>2024</v>
      </c>
      <c r="I9" s="46" t="s">
        <v>30</v>
      </c>
      <c r="J9" s="46">
        <f t="shared" si="0"/>
        <v>78.3</v>
      </c>
      <c r="K9" s="46">
        <f>D9*43.5</f>
        <v>52.2</v>
      </c>
      <c r="L9" s="49">
        <f t="shared" si="1"/>
        <v>26.1</v>
      </c>
      <c r="M9" s="46" t="s">
        <v>22</v>
      </c>
      <c r="N9" s="46">
        <v>0.12</v>
      </c>
      <c r="O9" s="47"/>
    </row>
    <row r="10" ht="33" customHeight="true" spans="1:15">
      <c r="A10" s="46">
        <v>6</v>
      </c>
      <c r="B10" s="46" t="s">
        <v>17</v>
      </c>
      <c r="C10" s="47" t="s">
        <v>31</v>
      </c>
      <c r="D10" s="46">
        <v>0.5</v>
      </c>
      <c r="E10" s="46" t="s">
        <v>19</v>
      </c>
      <c r="F10" s="47">
        <v>3.5</v>
      </c>
      <c r="G10" s="46" t="s">
        <v>20</v>
      </c>
      <c r="H10" s="47">
        <v>2024</v>
      </c>
      <c r="I10" s="46" t="s">
        <v>32</v>
      </c>
      <c r="J10" s="46">
        <f t="shared" si="0"/>
        <v>30.75</v>
      </c>
      <c r="K10" s="48">
        <v>20.5</v>
      </c>
      <c r="L10" s="49">
        <f t="shared" si="1"/>
        <v>10.25</v>
      </c>
      <c r="M10" s="46" t="s">
        <v>22</v>
      </c>
      <c r="N10" s="46">
        <v>0</v>
      </c>
      <c r="O10" s="47"/>
    </row>
    <row r="11" ht="33" customHeight="true" spans="1:15">
      <c r="A11" s="46">
        <v>7</v>
      </c>
      <c r="B11" s="46" t="s">
        <v>17</v>
      </c>
      <c r="C11" s="46" t="s">
        <v>33</v>
      </c>
      <c r="D11" s="46">
        <v>1</v>
      </c>
      <c r="E11" s="46" t="s">
        <v>19</v>
      </c>
      <c r="F11" s="46">
        <v>3.5</v>
      </c>
      <c r="G11" s="46" t="s">
        <v>20</v>
      </c>
      <c r="H11" s="46">
        <v>2024</v>
      </c>
      <c r="I11" s="46" t="s">
        <v>34</v>
      </c>
      <c r="J11" s="46">
        <f t="shared" si="0"/>
        <v>61.5</v>
      </c>
      <c r="K11" s="46">
        <v>41</v>
      </c>
      <c r="L11" s="49">
        <f t="shared" si="1"/>
        <v>20.5</v>
      </c>
      <c r="M11" s="46" t="s">
        <v>22</v>
      </c>
      <c r="N11" s="46">
        <v>0</v>
      </c>
      <c r="O11" s="46"/>
    </row>
    <row r="12" ht="33" customHeight="true" spans="1:15">
      <c r="A12" s="46">
        <v>8</v>
      </c>
      <c r="B12" s="46" t="s">
        <v>35</v>
      </c>
      <c r="C12" s="47" t="s">
        <v>36</v>
      </c>
      <c r="D12" s="46">
        <v>1.5</v>
      </c>
      <c r="E12" s="46" t="s">
        <v>19</v>
      </c>
      <c r="F12" s="47">
        <v>3.5</v>
      </c>
      <c r="G12" s="46" t="s">
        <v>20</v>
      </c>
      <c r="H12" s="47">
        <v>2024</v>
      </c>
      <c r="I12" s="46" t="s">
        <v>37</v>
      </c>
      <c r="J12" s="46">
        <f t="shared" si="0"/>
        <v>97.875</v>
      </c>
      <c r="K12" s="46">
        <f>D12*43.5</f>
        <v>65.25</v>
      </c>
      <c r="L12" s="49">
        <f t="shared" si="1"/>
        <v>32.625</v>
      </c>
      <c r="M12" s="46" t="s">
        <v>38</v>
      </c>
      <c r="N12" s="47">
        <v>0.15</v>
      </c>
      <c r="O12" s="47"/>
    </row>
    <row r="13" ht="33" customHeight="true" spans="1:15">
      <c r="A13" s="46">
        <v>9</v>
      </c>
      <c r="B13" s="46" t="s">
        <v>35</v>
      </c>
      <c r="C13" s="47" t="s">
        <v>39</v>
      </c>
      <c r="D13" s="46">
        <v>1.8</v>
      </c>
      <c r="E13" s="46" t="s">
        <v>19</v>
      </c>
      <c r="F13" s="47">
        <v>3.5</v>
      </c>
      <c r="G13" s="46" t="s">
        <v>20</v>
      </c>
      <c r="H13" s="47">
        <v>2024</v>
      </c>
      <c r="I13" s="46" t="s">
        <v>40</v>
      </c>
      <c r="J13" s="46">
        <f t="shared" si="0"/>
        <v>117.45</v>
      </c>
      <c r="K13" s="46">
        <f>D13*43.5</f>
        <v>78.3</v>
      </c>
      <c r="L13" s="49">
        <f t="shared" si="1"/>
        <v>39.15</v>
      </c>
      <c r="M13" s="46" t="s">
        <v>38</v>
      </c>
      <c r="N13" s="47">
        <v>0.18</v>
      </c>
      <c r="O13" s="47"/>
    </row>
    <row r="14" ht="33" customHeight="true" spans="1:15">
      <c r="A14" s="46">
        <v>10</v>
      </c>
      <c r="B14" s="48" t="s">
        <v>41</v>
      </c>
      <c r="C14" s="48" t="s">
        <v>42</v>
      </c>
      <c r="D14" s="48">
        <v>2.2</v>
      </c>
      <c r="E14" s="46" t="s">
        <v>19</v>
      </c>
      <c r="F14" s="47">
        <v>3.5</v>
      </c>
      <c r="G14" s="46" t="s">
        <v>20</v>
      </c>
      <c r="H14" s="47">
        <v>2024</v>
      </c>
      <c r="I14" s="50" t="s">
        <v>43</v>
      </c>
      <c r="J14" s="46">
        <f t="shared" si="0"/>
        <v>143.55</v>
      </c>
      <c r="K14" s="46">
        <f>D14*43.5</f>
        <v>95.7</v>
      </c>
      <c r="L14" s="49">
        <f t="shared" si="1"/>
        <v>47.85</v>
      </c>
      <c r="M14" s="50" t="s">
        <v>44</v>
      </c>
      <c r="N14" s="47">
        <v>0.22</v>
      </c>
      <c r="O14" s="47"/>
    </row>
    <row r="15" ht="43" customHeight="true" spans="1:15">
      <c r="A15" s="46">
        <v>11</v>
      </c>
      <c r="B15" s="48" t="s">
        <v>41</v>
      </c>
      <c r="C15" s="48" t="s">
        <v>45</v>
      </c>
      <c r="D15" s="48">
        <v>2.4</v>
      </c>
      <c r="E15" s="46" t="s">
        <v>19</v>
      </c>
      <c r="F15" s="47">
        <v>3.5</v>
      </c>
      <c r="G15" s="46" t="s">
        <v>20</v>
      </c>
      <c r="H15" s="47">
        <v>2024</v>
      </c>
      <c r="I15" s="50" t="s">
        <v>46</v>
      </c>
      <c r="J15" s="46">
        <f t="shared" si="0"/>
        <v>156.6</v>
      </c>
      <c r="K15" s="46">
        <f>D15*43.5</f>
        <v>104.4</v>
      </c>
      <c r="L15" s="49">
        <f t="shared" si="1"/>
        <v>52.2</v>
      </c>
      <c r="M15" s="50" t="s">
        <v>44</v>
      </c>
      <c r="N15" s="46">
        <v>0.24</v>
      </c>
      <c r="O15" s="48"/>
    </row>
    <row r="16" ht="33" customHeight="true" spans="1:15">
      <c r="A16" s="46">
        <v>12</v>
      </c>
      <c r="B16" s="46" t="s">
        <v>47</v>
      </c>
      <c r="C16" s="47" t="s">
        <v>48</v>
      </c>
      <c r="D16" s="46">
        <v>2</v>
      </c>
      <c r="E16" s="46" t="s">
        <v>19</v>
      </c>
      <c r="F16" s="47">
        <v>3.5</v>
      </c>
      <c r="G16" s="46" t="s">
        <v>20</v>
      </c>
      <c r="H16" s="47">
        <v>2024</v>
      </c>
      <c r="I16" s="46" t="s">
        <v>49</v>
      </c>
      <c r="J16" s="46">
        <f t="shared" si="0"/>
        <v>130.5</v>
      </c>
      <c r="K16" s="46">
        <f>D16*43.5</f>
        <v>87</v>
      </c>
      <c r="L16" s="49">
        <f t="shared" si="1"/>
        <v>43.5</v>
      </c>
      <c r="M16" s="46" t="s">
        <v>50</v>
      </c>
      <c r="N16" s="47">
        <v>0.2</v>
      </c>
      <c r="O16" s="47"/>
    </row>
    <row r="17" ht="33" customHeight="true" spans="1:15">
      <c r="A17" s="46">
        <v>13</v>
      </c>
      <c r="B17" s="46" t="s">
        <v>47</v>
      </c>
      <c r="C17" s="47" t="s">
        <v>51</v>
      </c>
      <c r="D17" s="46">
        <v>0.6</v>
      </c>
      <c r="E17" s="46" t="s">
        <v>19</v>
      </c>
      <c r="F17" s="47">
        <v>3.5</v>
      </c>
      <c r="G17" s="46" t="s">
        <v>20</v>
      </c>
      <c r="H17" s="47">
        <v>2024</v>
      </c>
      <c r="I17" s="46" t="s">
        <v>24</v>
      </c>
      <c r="J17" s="46">
        <f t="shared" si="0"/>
        <v>36.9</v>
      </c>
      <c r="K17" s="46">
        <f>D17*41</f>
        <v>24.6</v>
      </c>
      <c r="L17" s="49">
        <f t="shared" si="1"/>
        <v>12.3</v>
      </c>
      <c r="M17" s="46" t="s">
        <v>50</v>
      </c>
      <c r="N17" s="46">
        <v>0</v>
      </c>
      <c r="O17" s="47"/>
    </row>
    <row r="18" ht="33" customHeight="true" spans="1:15">
      <c r="A18" s="46">
        <v>14</v>
      </c>
      <c r="B18" s="46" t="s">
        <v>47</v>
      </c>
      <c r="C18" s="47" t="s">
        <v>52</v>
      </c>
      <c r="D18" s="46">
        <v>1.3</v>
      </c>
      <c r="E18" s="46" t="s">
        <v>19</v>
      </c>
      <c r="F18" s="47">
        <v>3.5</v>
      </c>
      <c r="G18" s="46" t="s">
        <v>20</v>
      </c>
      <c r="H18" s="47">
        <v>2024</v>
      </c>
      <c r="I18" s="46" t="s">
        <v>53</v>
      </c>
      <c r="J18" s="46">
        <f t="shared" si="0"/>
        <v>84.825</v>
      </c>
      <c r="K18" s="46">
        <f>D18*43.5</f>
        <v>56.55</v>
      </c>
      <c r="L18" s="49">
        <f t="shared" si="1"/>
        <v>28.275</v>
      </c>
      <c r="M18" s="46" t="s">
        <v>50</v>
      </c>
      <c r="N18" s="46">
        <v>0.13</v>
      </c>
      <c r="O18" s="47"/>
    </row>
    <row r="19" ht="33" customHeight="true" spans="1:15">
      <c r="A19" s="46">
        <v>15</v>
      </c>
      <c r="B19" s="46" t="s">
        <v>47</v>
      </c>
      <c r="C19" s="47" t="s">
        <v>54</v>
      </c>
      <c r="D19" s="46">
        <v>2.4</v>
      </c>
      <c r="E19" s="46" t="s">
        <v>19</v>
      </c>
      <c r="F19" s="47">
        <v>3.5</v>
      </c>
      <c r="G19" s="46" t="s">
        <v>20</v>
      </c>
      <c r="H19" s="47">
        <v>2024</v>
      </c>
      <c r="I19" s="46" t="s">
        <v>55</v>
      </c>
      <c r="J19" s="46">
        <f t="shared" si="0"/>
        <v>156.6</v>
      </c>
      <c r="K19" s="46">
        <f>D19*43.5</f>
        <v>104.4</v>
      </c>
      <c r="L19" s="49">
        <f t="shared" si="1"/>
        <v>52.2</v>
      </c>
      <c r="M19" s="46" t="s">
        <v>50</v>
      </c>
      <c r="N19" s="46">
        <v>0.24</v>
      </c>
      <c r="O19" s="47"/>
    </row>
    <row r="20" ht="33" customHeight="true" spans="1:15">
      <c r="A20" s="46">
        <v>16</v>
      </c>
      <c r="B20" s="48" t="s">
        <v>56</v>
      </c>
      <c r="C20" s="48" t="s">
        <v>57</v>
      </c>
      <c r="D20" s="48">
        <v>2.6</v>
      </c>
      <c r="E20" s="46" t="s">
        <v>19</v>
      </c>
      <c r="F20" s="47">
        <v>3.5</v>
      </c>
      <c r="G20" s="46" t="s">
        <v>20</v>
      </c>
      <c r="H20" s="47">
        <v>2024</v>
      </c>
      <c r="I20" s="50" t="s">
        <v>58</v>
      </c>
      <c r="J20" s="46">
        <f t="shared" si="0"/>
        <v>159.9</v>
      </c>
      <c r="K20" s="46">
        <f>D20*41</f>
        <v>106.6</v>
      </c>
      <c r="L20" s="49">
        <f t="shared" si="1"/>
        <v>53.3</v>
      </c>
      <c r="M20" s="50" t="s">
        <v>59</v>
      </c>
      <c r="N20" s="46">
        <v>0</v>
      </c>
      <c r="O20" s="48"/>
    </row>
    <row r="21" ht="33" customHeight="true" spans="1:15">
      <c r="A21" s="46">
        <v>17</v>
      </c>
      <c r="B21" s="46" t="s">
        <v>60</v>
      </c>
      <c r="C21" s="47" t="s">
        <v>61</v>
      </c>
      <c r="D21" s="46">
        <v>2.6</v>
      </c>
      <c r="E21" s="46" t="s">
        <v>19</v>
      </c>
      <c r="F21" s="47">
        <v>3.5</v>
      </c>
      <c r="G21" s="46" t="s">
        <v>20</v>
      </c>
      <c r="H21" s="47">
        <v>2024</v>
      </c>
      <c r="I21" s="51" t="s">
        <v>62</v>
      </c>
      <c r="J21" s="46">
        <f t="shared" si="0"/>
        <v>159.9</v>
      </c>
      <c r="K21" s="46">
        <f>D21*41</f>
        <v>106.6</v>
      </c>
      <c r="L21" s="49">
        <f t="shared" si="1"/>
        <v>53.3</v>
      </c>
      <c r="M21" s="46" t="s">
        <v>63</v>
      </c>
      <c r="N21" s="46">
        <v>0</v>
      </c>
      <c r="O21" s="47"/>
    </row>
    <row r="22" ht="33" customHeight="true" spans="1:15">
      <c r="A22" s="46">
        <v>18</v>
      </c>
      <c r="B22" s="46" t="s">
        <v>60</v>
      </c>
      <c r="C22" s="47" t="s">
        <v>64</v>
      </c>
      <c r="D22" s="46">
        <v>1.2</v>
      </c>
      <c r="E22" s="46" t="s">
        <v>19</v>
      </c>
      <c r="F22" s="47">
        <v>3.5</v>
      </c>
      <c r="G22" s="46" t="s">
        <v>20</v>
      </c>
      <c r="H22" s="47">
        <v>2024</v>
      </c>
      <c r="I22" s="46" t="s">
        <v>65</v>
      </c>
      <c r="J22" s="46">
        <f t="shared" si="0"/>
        <v>73.8</v>
      </c>
      <c r="K22" s="46">
        <f>D22*41</f>
        <v>49.2</v>
      </c>
      <c r="L22" s="49">
        <f t="shared" si="1"/>
        <v>24.6</v>
      </c>
      <c r="M22" s="46" t="s">
        <v>63</v>
      </c>
      <c r="N22" s="46">
        <v>0</v>
      </c>
      <c r="O22" s="47"/>
    </row>
    <row r="23" ht="33" customHeight="true" spans="1:15">
      <c r="A23" s="46">
        <v>19</v>
      </c>
      <c r="B23" s="48" t="s">
        <v>66</v>
      </c>
      <c r="C23" s="48" t="s">
        <v>67</v>
      </c>
      <c r="D23" s="48">
        <v>2.5</v>
      </c>
      <c r="E23" s="46" t="s">
        <v>19</v>
      </c>
      <c r="F23" s="47">
        <v>3.5</v>
      </c>
      <c r="G23" s="46" t="s">
        <v>20</v>
      </c>
      <c r="H23" s="47">
        <v>2024</v>
      </c>
      <c r="I23" s="48" t="s">
        <v>68</v>
      </c>
      <c r="J23" s="46">
        <f t="shared" si="0"/>
        <v>163.125</v>
      </c>
      <c r="K23" s="46">
        <f>D23*43.5</f>
        <v>108.75</v>
      </c>
      <c r="L23" s="49">
        <f t="shared" si="1"/>
        <v>54.375</v>
      </c>
      <c r="M23" s="50" t="s">
        <v>69</v>
      </c>
      <c r="N23" s="48">
        <v>0.25</v>
      </c>
      <c r="O23" s="47"/>
    </row>
    <row r="24" ht="33" customHeight="true" spans="1:15">
      <c r="A24" s="46">
        <v>20</v>
      </c>
      <c r="B24" s="46" t="s">
        <v>70</v>
      </c>
      <c r="C24" s="47" t="s">
        <v>71</v>
      </c>
      <c r="D24" s="46">
        <v>1.9</v>
      </c>
      <c r="E24" s="46" t="s">
        <v>19</v>
      </c>
      <c r="F24" s="47">
        <v>3.5</v>
      </c>
      <c r="G24" s="46" t="s">
        <v>20</v>
      </c>
      <c r="H24" s="47">
        <v>2024</v>
      </c>
      <c r="I24" s="46" t="s">
        <v>72</v>
      </c>
      <c r="J24" s="46">
        <f t="shared" si="0"/>
        <v>123.975</v>
      </c>
      <c r="K24" s="46">
        <f>D24*43.5</f>
        <v>82.65</v>
      </c>
      <c r="L24" s="49">
        <f t="shared" si="1"/>
        <v>41.325</v>
      </c>
      <c r="M24" s="46" t="s">
        <v>73</v>
      </c>
      <c r="N24" s="47">
        <v>0.19</v>
      </c>
      <c r="O24" s="47"/>
    </row>
    <row r="25" ht="33" customHeight="true" spans="1:15">
      <c r="A25" s="46">
        <v>21</v>
      </c>
      <c r="B25" s="46" t="s">
        <v>70</v>
      </c>
      <c r="C25" s="47" t="s">
        <v>74</v>
      </c>
      <c r="D25" s="46">
        <v>1.5</v>
      </c>
      <c r="E25" s="46" t="s">
        <v>19</v>
      </c>
      <c r="F25" s="47">
        <v>3.5</v>
      </c>
      <c r="G25" s="46" t="s">
        <v>20</v>
      </c>
      <c r="H25" s="47">
        <v>2024</v>
      </c>
      <c r="I25" s="46" t="s">
        <v>28</v>
      </c>
      <c r="J25" s="46">
        <f t="shared" si="0"/>
        <v>97.875</v>
      </c>
      <c r="K25" s="46">
        <f>D25*43.5</f>
        <v>65.25</v>
      </c>
      <c r="L25" s="49">
        <f t="shared" si="1"/>
        <v>32.625</v>
      </c>
      <c r="M25" s="46" t="s">
        <v>73</v>
      </c>
      <c r="N25" s="47">
        <v>0.15</v>
      </c>
      <c r="O25" s="47"/>
    </row>
    <row r="26" ht="33" customHeight="true" spans="1:15">
      <c r="A26" s="46">
        <v>22</v>
      </c>
      <c r="B26" s="46" t="s">
        <v>70</v>
      </c>
      <c r="C26" s="47" t="s">
        <v>75</v>
      </c>
      <c r="D26" s="46">
        <v>1.4</v>
      </c>
      <c r="E26" s="46" t="s">
        <v>19</v>
      </c>
      <c r="F26" s="47">
        <v>3.5</v>
      </c>
      <c r="G26" s="46" t="s">
        <v>20</v>
      </c>
      <c r="H26" s="47">
        <v>2024</v>
      </c>
      <c r="I26" s="46" t="s">
        <v>76</v>
      </c>
      <c r="J26" s="46">
        <f t="shared" si="0"/>
        <v>91.35</v>
      </c>
      <c r="K26" s="46">
        <f>D26*43.5</f>
        <v>60.9</v>
      </c>
      <c r="L26" s="49">
        <f t="shared" si="1"/>
        <v>30.45</v>
      </c>
      <c r="M26" s="46" t="s">
        <v>73</v>
      </c>
      <c r="N26" s="47">
        <v>0.14</v>
      </c>
      <c r="O26" s="47"/>
    </row>
    <row r="27" ht="33" customHeight="true" spans="1:15">
      <c r="A27" s="46">
        <v>23</v>
      </c>
      <c r="B27" s="46" t="s">
        <v>77</v>
      </c>
      <c r="C27" s="47" t="s">
        <v>78</v>
      </c>
      <c r="D27" s="46">
        <v>1.7</v>
      </c>
      <c r="E27" s="46" t="s">
        <v>19</v>
      </c>
      <c r="F27" s="47">
        <v>3.5</v>
      </c>
      <c r="G27" s="46" t="s">
        <v>20</v>
      </c>
      <c r="H27" s="47">
        <v>2024</v>
      </c>
      <c r="I27" s="46" t="s">
        <v>79</v>
      </c>
      <c r="J27" s="46">
        <f t="shared" si="0"/>
        <v>104.55</v>
      </c>
      <c r="K27" s="46">
        <f>D27*41</f>
        <v>69.7</v>
      </c>
      <c r="L27" s="49">
        <f t="shared" si="1"/>
        <v>34.85</v>
      </c>
      <c r="M27" s="46" t="s">
        <v>80</v>
      </c>
      <c r="N27" s="46">
        <v>0</v>
      </c>
      <c r="O27" s="47"/>
    </row>
    <row r="28" ht="33" customHeight="true" spans="1:15">
      <c r="A28" s="46">
        <v>24</v>
      </c>
      <c r="B28" s="46" t="s">
        <v>77</v>
      </c>
      <c r="C28" s="47" t="s">
        <v>81</v>
      </c>
      <c r="D28" s="46">
        <v>0.9</v>
      </c>
      <c r="E28" s="46" t="s">
        <v>19</v>
      </c>
      <c r="F28" s="47">
        <v>3.5</v>
      </c>
      <c r="G28" s="46" t="s">
        <v>20</v>
      </c>
      <c r="H28" s="47">
        <v>2024</v>
      </c>
      <c r="I28" s="46" t="s">
        <v>53</v>
      </c>
      <c r="J28" s="46">
        <f t="shared" si="0"/>
        <v>58.725</v>
      </c>
      <c r="K28" s="46">
        <f>D28*43.5</f>
        <v>39.15</v>
      </c>
      <c r="L28" s="49">
        <f t="shared" si="1"/>
        <v>19.575</v>
      </c>
      <c r="M28" s="46" t="s">
        <v>80</v>
      </c>
      <c r="N28" s="47">
        <v>0.09</v>
      </c>
      <c r="O28" s="46"/>
    </row>
    <row r="29" ht="33" customHeight="true" spans="1:15">
      <c r="A29" s="46">
        <v>25</v>
      </c>
      <c r="B29" s="46" t="s">
        <v>77</v>
      </c>
      <c r="C29" s="47" t="s">
        <v>82</v>
      </c>
      <c r="D29" s="46">
        <v>3.8</v>
      </c>
      <c r="E29" s="46" t="s">
        <v>19</v>
      </c>
      <c r="F29" s="47">
        <v>3.5</v>
      </c>
      <c r="G29" s="46" t="s">
        <v>20</v>
      </c>
      <c r="H29" s="47">
        <v>2024</v>
      </c>
      <c r="I29" s="46" t="s">
        <v>83</v>
      </c>
      <c r="J29" s="46">
        <f t="shared" si="0"/>
        <v>247.95</v>
      </c>
      <c r="K29" s="46">
        <f>D29*43.5</f>
        <v>165.3</v>
      </c>
      <c r="L29" s="49">
        <f t="shared" si="1"/>
        <v>82.65</v>
      </c>
      <c r="M29" s="46" t="s">
        <v>80</v>
      </c>
      <c r="N29" s="47">
        <v>0.38</v>
      </c>
      <c r="O29" s="47"/>
    </row>
    <row r="30" ht="33" customHeight="true" spans="1:15">
      <c r="A30" s="46">
        <v>26</v>
      </c>
      <c r="B30" s="46" t="s">
        <v>77</v>
      </c>
      <c r="C30" s="47" t="s">
        <v>84</v>
      </c>
      <c r="D30" s="46">
        <v>0.5</v>
      </c>
      <c r="E30" s="46" t="s">
        <v>19</v>
      </c>
      <c r="F30" s="47">
        <v>3.5</v>
      </c>
      <c r="G30" s="46" t="s">
        <v>20</v>
      </c>
      <c r="H30" s="47">
        <v>2024</v>
      </c>
      <c r="I30" s="46" t="s">
        <v>24</v>
      </c>
      <c r="J30" s="46">
        <f t="shared" si="0"/>
        <v>30.75</v>
      </c>
      <c r="K30" s="46">
        <f>D30*41</f>
        <v>20.5</v>
      </c>
      <c r="L30" s="49">
        <f t="shared" si="1"/>
        <v>10.25</v>
      </c>
      <c r="M30" s="46" t="s">
        <v>80</v>
      </c>
      <c r="N30" s="46">
        <v>0</v>
      </c>
      <c r="O30" s="47"/>
    </row>
    <row r="31" ht="33" customHeight="true" spans="1:15">
      <c r="A31" s="46">
        <v>27</v>
      </c>
      <c r="B31" s="46" t="s">
        <v>77</v>
      </c>
      <c r="C31" s="47" t="s">
        <v>85</v>
      </c>
      <c r="D31" s="46">
        <v>0.8</v>
      </c>
      <c r="E31" s="46" t="s">
        <v>19</v>
      </c>
      <c r="F31" s="47">
        <v>3.5</v>
      </c>
      <c r="G31" s="46" t="s">
        <v>20</v>
      </c>
      <c r="H31" s="47">
        <v>2024</v>
      </c>
      <c r="I31" s="46" t="s">
        <v>86</v>
      </c>
      <c r="J31" s="46">
        <f t="shared" si="0"/>
        <v>49.2</v>
      </c>
      <c r="K31" s="46">
        <f>D31*41</f>
        <v>32.8</v>
      </c>
      <c r="L31" s="49">
        <f t="shared" si="1"/>
        <v>16.4</v>
      </c>
      <c r="M31" s="46" t="s">
        <v>80</v>
      </c>
      <c r="N31" s="46">
        <v>0</v>
      </c>
      <c r="O31" s="46"/>
    </row>
    <row r="32" ht="33" customHeight="true" spans="1:15">
      <c r="A32" s="46">
        <v>28</v>
      </c>
      <c r="B32" s="46" t="s">
        <v>77</v>
      </c>
      <c r="C32" s="47" t="s">
        <v>87</v>
      </c>
      <c r="D32" s="46">
        <v>1</v>
      </c>
      <c r="E32" s="46" t="s">
        <v>19</v>
      </c>
      <c r="F32" s="47">
        <v>3.5</v>
      </c>
      <c r="G32" s="46" t="s">
        <v>20</v>
      </c>
      <c r="H32" s="47">
        <v>2024</v>
      </c>
      <c r="I32" s="46" t="s">
        <v>88</v>
      </c>
      <c r="J32" s="46">
        <f t="shared" si="0"/>
        <v>61.5</v>
      </c>
      <c r="K32" s="46">
        <f>D32*41</f>
        <v>41</v>
      </c>
      <c r="L32" s="49">
        <f t="shared" si="1"/>
        <v>20.5</v>
      </c>
      <c r="M32" s="46" t="s">
        <v>80</v>
      </c>
      <c r="N32" s="46">
        <v>0</v>
      </c>
      <c r="O32" s="47"/>
    </row>
    <row r="33" ht="33" customHeight="true" spans="1:15">
      <c r="A33" s="46">
        <v>29</v>
      </c>
      <c r="B33" s="46" t="s">
        <v>77</v>
      </c>
      <c r="C33" s="47" t="s">
        <v>89</v>
      </c>
      <c r="D33" s="46">
        <v>1.6</v>
      </c>
      <c r="E33" s="46" t="s">
        <v>19</v>
      </c>
      <c r="F33" s="47">
        <v>3.5</v>
      </c>
      <c r="G33" s="46" t="s">
        <v>20</v>
      </c>
      <c r="H33" s="47">
        <v>2024</v>
      </c>
      <c r="I33" s="46" t="s">
        <v>90</v>
      </c>
      <c r="J33" s="46">
        <f t="shared" si="0"/>
        <v>104.4</v>
      </c>
      <c r="K33" s="46">
        <f>D33*43.5</f>
        <v>69.6</v>
      </c>
      <c r="L33" s="49">
        <f t="shared" si="1"/>
        <v>34.8</v>
      </c>
      <c r="M33" s="46" t="s">
        <v>80</v>
      </c>
      <c r="N33" s="47">
        <v>0.16</v>
      </c>
      <c r="O33" s="47"/>
    </row>
    <row r="34" ht="33" customHeight="true" spans="1:15">
      <c r="A34" s="46">
        <v>30</v>
      </c>
      <c r="B34" s="46" t="s">
        <v>77</v>
      </c>
      <c r="C34" s="47" t="s">
        <v>91</v>
      </c>
      <c r="D34" s="46">
        <v>2.5</v>
      </c>
      <c r="E34" s="46" t="s">
        <v>19</v>
      </c>
      <c r="F34" s="47">
        <v>3.5</v>
      </c>
      <c r="G34" s="46" t="s">
        <v>20</v>
      </c>
      <c r="H34" s="47">
        <v>2024</v>
      </c>
      <c r="I34" s="46" t="s">
        <v>92</v>
      </c>
      <c r="J34" s="46">
        <f t="shared" si="0"/>
        <v>163.125</v>
      </c>
      <c r="K34" s="46">
        <f>D34*43.5</f>
        <v>108.75</v>
      </c>
      <c r="L34" s="49">
        <f t="shared" si="1"/>
        <v>54.375</v>
      </c>
      <c r="M34" s="46" t="s">
        <v>93</v>
      </c>
      <c r="N34" s="47">
        <v>0.25</v>
      </c>
      <c r="O34" s="46"/>
    </row>
    <row r="35" ht="33" customHeight="true" spans="1:15">
      <c r="A35" s="46">
        <v>31</v>
      </c>
      <c r="B35" s="46" t="s">
        <v>77</v>
      </c>
      <c r="C35" s="47" t="s">
        <v>94</v>
      </c>
      <c r="D35" s="46">
        <v>0.6</v>
      </c>
      <c r="E35" s="46" t="s">
        <v>19</v>
      </c>
      <c r="F35" s="47">
        <v>3.5</v>
      </c>
      <c r="G35" s="46" t="s">
        <v>20</v>
      </c>
      <c r="H35" s="47">
        <v>2024</v>
      </c>
      <c r="I35" s="46" t="s">
        <v>24</v>
      </c>
      <c r="J35" s="46">
        <f t="shared" si="0"/>
        <v>36.9</v>
      </c>
      <c r="K35" s="46">
        <f>D35*41</f>
        <v>24.6</v>
      </c>
      <c r="L35" s="49">
        <f t="shared" si="1"/>
        <v>12.3</v>
      </c>
      <c r="M35" s="46" t="s">
        <v>80</v>
      </c>
      <c r="N35" s="46">
        <v>0</v>
      </c>
      <c r="O35" s="47"/>
    </row>
    <row r="36" ht="42" customHeight="true" spans="1:15">
      <c r="A36" s="46">
        <v>32</v>
      </c>
      <c r="B36" s="46" t="s">
        <v>77</v>
      </c>
      <c r="C36" s="47" t="s">
        <v>95</v>
      </c>
      <c r="D36" s="46">
        <v>3.7</v>
      </c>
      <c r="E36" s="46" t="s">
        <v>19</v>
      </c>
      <c r="F36" s="47">
        <v>3.5</v>
      </c>
      <c r="G36" s="46" t="s">
        <v>20</v>
      </c>
      <c r="H36" s="47">
        <v>2024</v>
      </c>
      <c r="I36" s="46" t="s">
        <v>96</v>
      </c>
      <c r="J36" s="46">
        <f t="shared" si="0"/>
        <v>241.425</v>
      </c>
      <c r="K36" s="46">
        <f>D36*43.5</f>
        <v>160.95</v>
      </c>
      <c r="L36" s="49">
        <f t="shared" si="1"/>
        <v>80.475</v>
      </c>
      <c r="M36" s="46" t="s">
        <v>80</v>
      </c>
      <c r="N36" s="47">
        <v>0.37</v>
      </c>
      <c r="O36" s="47"/>
    </row>
    <row r="37" ht="33" customHeight="true" spans="1:15">
      <c r="A37" s="46">
        <v>33</v>
      </c>
      <c r="B37" s="46" t="s">
        <v>77</v>
      </c>
      <c r="C37" s="47" t="s">
        <v>97</v>
      </c>
      <c r="D37" s="46">
        <v>2.3</v>
      </c>
      <c r="E37" s="46" t="s">
        <v>19</v>
      </c>
      <c r="F37" s="47">
        <v>3.5</v>
      </c>
      <c r="G37" s="46" t="s">
        <v>20</v>
      </c>
      <c r="H37" s="47">
        <v>2024</v>
      </c>
      <c r="I37" s="46" t="s">
        <v>98</v>
      </c>
      <c r="J37" s="46">
        <f t="shared" si="0"/>
        <v>141.45</v>
      </c>
      <c r="K37" s="46">
        <f>D37*41</f>
        <v>94.3</v>
      </c>
      <c r="L37" s="49">
        <f t="shared" si="1"/>
        <v>47.15</v>
      </c>
      <c r="M37" s="46" t="s">
        <v>80</v>
      </c>
      <c r="N37" s="46">
        <v>0</v>
      </c>
      <c r="O37" s="47"/>
    </row>
    <row r="38" ht="33" customHeight="true" spans="1:15">
      <c r="A38" s="46">
        <v>34</v>
      </c>
      <c r="B38" s="46" t="s">
        <v>99</v>
      </c>
      <c r="C38" s="47" t="s">
        <v>100</v>
      </c>
      <c r="D38" s="46">
        <v>1.9</v>
      </c>
      <c r="E38" s="46" t="s">
        <v>19</v>
      </c>
      <c r="F38" s="47">
        <v>3.5</v>
      </c>
      <c r="G38" s="46" t="s">
        <v>20</v>
      </c>
      <c r="H38" s="47">
        <v>2024</v>
      </c>
      <c r="I38" s="46" t="s">
        <v>101</v>
      </c>
      <c r="J38" s="46">
        <f t="shared" si="0"/>
        <v>123.975</v>
      </c>
      <c r="K38" s="46">
        <f>D38*43.5</f>
        <v>82.65</v>
      </c>
      <c r="L38" s="49">
        <f t="shared" si="1"/>
        <v>41.325</v>
      </c>
      <c r="M38" s="46" t="s">
        <v>102</v>
      </c>
      <c r="N38" s="47">
        <v>0.19</v>
      </c>
      <c r="O38" s="47"/>
    </row>
    <row r="39" ht="33" customHeight="true" spans="1:15">
      <c r="A39" s="46">
        <v>35</v>
      </c>
      <c r="B39" s="46" t="s">
        <v>99</v>
      </c>
      <c r="C39" s="47" t="s">
        <v>103</v>
      </c>
      <c r="D39" s="46">
        <v>2.4</v>
      </c>
      <c r="E39" s="46" t="s">
        <v>19</v>
      </c>
      <c r="F39" s="47">
        <v>3.5</v>
      </c>
      <c r="G39" s="46" t="s">
        <v>20</v>
      </c>
      <c r="H39" s="47">
        <v>2024</v>
      </c>
      <c r="I39" s="46" t="s">
        <v>104</v>
      </c>
      <c r="J39" s="46">
        <f t="shared" si="0"/>
        <v>156.6</v>
      </c>
      <c r="K39" s="46">
        <f>D39*43.5</f>
        <v>104.4</v>
      </c>
      <c r="L39" s="49">
        <f t="shared" si="1"/>
        <v>52.2</v>
      </c>
      <c r="M39" s="46" t="s">
        <v>93</v>
      </c>
      <c r="N39" s="47">
        <v>0.24</v>
      </c>
      <c r="O39" s="47"/>
    </row>
    <row r="40" ht="33" customHeight="true" spans="1:15">
      <c r="A40" s="46">
        <v>36</v>
      </c>
      <c r="B40" s="46" t="s">
        <v>99</v>
      </c>
      <c r="C40" s="47" t="s">
        <v>105</v>
      </c>
      <c r="D40" s="46">
        <v>4.1</v>
      </c>
      <c r="E40" s="46" t="s">
        <v>19</v>
      </c>
      <c r="F40" s="47">
        <v>3.5</v>
      </c>
      <c r="G40" s="46" t="s">
        <v>20</v>
      </c>
      <c r="H40" s="47">
        <v>2024</v>
      </c>
      <c r="I40" s="46" t="s">
        <v>106</v>
      </c>
      <c r="J40" s="46">
        <f t="shared" si="0"/>
        <v>267.525</v>
      </c>
      <c r="K40" s="46">
        <f>D40*43.5</f>
        <v>178.35</v>
      </c>
      <c r="L40" s="49">
        <f t="shared" si="1"/>
        <v>89.175</v>
      </c>
      <c r="M40" s="46" t="s">
        <v>93</v>
      </c>
      <c r="N40" s="47">
        <v>0.41</v>
      </c>
      <c r="O40" s="47"/>
    </row>
    <row r="41" ht="33" customHeight="true" spans="1:15">
      <c r="A41" s="46">
        <v>37</v>
      </c>
      <c r="B41" s="46" t="s">
        <v>99</v>
      </c>
      <c r="C41" s="47" t="s">
        <v>107</v>
      </c>
      <c r="D41" s="46">
        <v>2</v>
      </c>
      <c r="E41" s="46" t="s">
        <v>19</v>
      </c>
      <c r="F41" s="47">
        <v>3.5</v>
      </c>
      <c r="G41" s="46" t="s">
        <v>20</v>
      </c>
      <c r="H41" s="47">
        <v>2024</v>
      </c>
      <c r="I41" s="46" t="s">
        <v>98</v>
      </c>
      <c r="J41" s="46">
        <f t="shared" si="0"/>
        <v>123</v>
      </c>
      <c r="K41" s="46">
        <v>82</v>
      </c>
      <c r="L41" s="49">
        <f t="shared" si="1"/>
        <v>41</v>
      </c>
      <c r="M41" s="46" t="s">
        <v>102</v>
      </c>
      <c r="N41" s="47">
        <v>0</v>
      </c>
      <c r="O41" s="46"/>
    </row>
    <row r="42" ht="33" customHeight="true" spans="1:15">
      <c r="A42" s="46">
        <v>38</v>
      </c>
      <c r="B42" s="46" t="s">
        <v>108</v>
      </c>
      <c r="C42" s="47" t="s">
        <v>109</v>
      </c>
      <c r="D42" s="46">
        <v>2.3</v>
      </c>
      <c r="E42" s="46" t="s">
        <v>19</v>
      </c>
      <c r="F42" s="47">
        <v>3.5</v>
      </c>
      <c r="G42" s="46" t="s">
        <v>20</v>
      </c>
      <c r="H42" s="47">
        <v>2024</v>
      </c>
      <c r="I42" s="46" t="s">
        <v>110</v>
      </c>
      <c r="J42" s="46">
        <f t="shared" si="0"/>
        <v>150.075</v>
      </c>
      <c r="K42" s="46">
        <f>D42*43.5</f>
        <v>100.05</v>
      </c>
      <c r="L42" s="49">
        <f t="shared" si="1"/>
        <v>50.025</v>
      </c>
      <c r="M42" s="46" t="s">
        <v>111</v>
      </c>
      <c r="N42" s="46">
        <v>0.23</v>
      </c>
      <c r="O42" s="47"/>
    </row>
    <row r="43" ht="33" customHeight="true" spans="1:15">
      <c r="A43" s="46">
        <v>39</v>
      </c>
      <c r="B43" s="46" t="s">
        <v>108</v>
      </c>
      <c r="C43" s="47" t="s">
        <v>112</v>
      </c>
      <c r="D43" s="46">
        <v>4</v>
      </c>
      <c r="E43" s="46" t="s">
        <v>19</v>
      </c>
      <c r="F43" s="47">
        <v>3.5</v>
      </c>
      <c r="G43" s="46" t="s">
        <v>20</v>
      </c>
      <c r="H43" s="47">
        <v>2024</v>
      </c>
      <c r="I43" s="46" t="s">
        <v>113</v>
      </c>
      <c r="J43" s="46">
        <f t="shared" si="0"/>
        <v>261</v>
      </c>
      <c r="K43" s="46">
        <f>D43*43.5</f>
        <v>174</v>
      </c>
      <c r="L43" s="49">
        <f t="shared" si="1"/>
        <v>87</v>
      </c>
      <c r="M43" s="46" t="s">
        <v>93</v>
      </c>
      <c r="N43" s="46">
        <v>0.4</v>
      </c>
      <c r="O43" s="47"/>
    </row>
    <row r="44" ht="33" customHeight="true" spans="1:15">
      <c r="A44" s="46">
        <v>40</v>
      </c>
      <c r="B44" s="46" t="s">
        <v>108</v>
      </c>
      <c r="C44" s="47" t="s">
        <v>114</v>
      </c>
      <c r="D44" s="46">
        <v>3.5</v>
      </c>
      <c r="E44" s="46" t="s">
        <v>19</v>
      </c>
      <c r="F44" s="47">
        <v>3.5</v>
      </c>
      <c r="G44" s="46" t="s">
        <v>20</v>
      </c>
      <c r="H44" s="47">
        <v>2024</v>
      </c>
      <c r="I44" s="46" t="s">
        <v>115</v>
      </c>
      <c r="J44" s="46">
        <f t="shared" si="0"/>
        <v>228.375</v>
      </c>
      <c r="K44" s="46">
        <f>D44*43.5</f>
        <v>152.25</v>
      </c>
      <c r="L44" s="49">
        <f t="shared" si="1"/>
        <v>76.125</v>
      </c>
      <c r="M44" s="46" t="s">
        <v>93</v>
      </c>
      <c r="N44" s="49">
        <v>0.35</v>
      </c>
      <c r="O44" s="47"/>
    </row>
    <row r="45" ht="33" customHeight="true" spans="1:15">
      <c r="A45" s="46">
        <v>41</v>
      </c>
      <c r="B45" s="46" t="s">
        <v>108</v>
      </c>
      <c r="C45" s="47" t="s">
        <v>116</v>
      </c>
      <c r="D45" s="46">
        <v>0.8</v>
      </c>
      <c r="E45" s="46" t="s">
        <v>19</v>
      </c>
      <c r="F45" s="47">
        <v>3.5</v>
      </c>
      <c r="G45" s="46" t="s">
        <v>20</v>
      </c>
      <c r="H45" s="47">
        <v>2024</v>
      </c>
      <c r="I45" s="46" t="s">
        <v>79</v>
      </c>
      <c r="J45" s="46">
        <f t="shared" si="0"/>
        <v>52.2</v>
      </c>
      <c r="K45" s="46">
        <f>D45*43.5</f>
        <v>34.8</v>
      </c>
      <c r="L45" s="49">
        <f t="shared" si="1"/>
        <v>17.4</v>
      </c>
      <c r="M45" s="46" t="s">
        <v>111</v>
      </c>
      <c r="N45" s="49">
        <v>0.08</v>
      </c>
      <c r="O45" s="47"/>
    </row>
    <row r="46" ht="33" customHeight="true" spans="1:15">
      <c r="A46" s="46">
        <v>42</v>
      </c>
      <c r="B46" s="46" t="s">
        <v>108</v>
      </c>
      <c r="C46" s="47" t="s">
        <v>117</v>
      </c>
      <c r="D46" s="46">
        <v>1.2</v>
      </c>
      <c r="E46" s="46" t="s">
        <v>19</v>
      </c>
      <c r="F46" s="47">
        <v>3.5</v>
      </c>
      <c r="G46" s="46" t="s">
        <v>20</v>
      </c>
      <c r="H46" s="47">
        <v>2024</v>
      </c>
      <c r="I46" s="46" t="s">
        <v>110</v>
      </c>
      <c r="J46" s="46">
        <f t="shared" si="0"/>
        <v>78.3</v>
      </c>
      <c r="K46" s="46">
        <f>D46*43.5</f>
        <v>52.2</v>
      </c>
      <c r="L46" s="49">
        <f t="shared" si="1"/>
        <v>26.1</v>
      </c>
      <c r="M46" s="46" t="s">
        <v>111</v>
      </c>
      <c r="N46" s="49">
        <v>0.12</v>
      </c>
      <c r="O46" s="47"/>
    </row>
    <row r="47" ht="33" customHeight="true" spans="1:15">
      <c r="A47" s="46">
        <v>43</v>
      </c>
      <c r="B47" s="46" t="s">
        <v>108</v>
      </c>
      <c r="C47" s="47" t="s">
        <v>118</v>
      </c>
      <c r="D47" s="46">
        <v>2</v>
      </c>
      <c r="E47" s="46" t="s">
        <v>19</v>
      </c>
      <c r="F47" s="47">
        <v>3.5</v>
      </c>
      <c r="G47" s="46" t="s">
        <v>20</v>
      </c>
      <c r="H47" s="47">
        <v>2024</v>
      </c>
      <c r="I47" s="46" t="s">
        <v>119</v>
      </c>
      <c r="J47" s="46">
        <f t="shared" si="0"/>
        <v>123</v>
      </c>
      <c r="K47" s="46">
        <f>D47*41</f>
        <v>82</v>
      </c>
      <c r="L47" s="49">
        <f t="shared" si="1"/>
        <v>41</v>
      </c>
      <c r="M47" s="46" t="s">
        <v>111</v>
      </c>
      <c r="N47" s="49">
        <v>0</v>
      </c>
      <c r="O47" s="47"/>
    </row>
    <row r="48" ht="33" customHeight="true" spans="1:15">
      <c r="A48" s="46">
        <v>44</v>
      </c>
      <c r="B48" s="46" t="s">
        <v>120</v>
      </c>
      <c r="C48" s="47" t="s">
        <v>121</v>
      </c>
      <c r="D48" s="46">
        <v>1.2</v>
      </c>
      <c r="E48" s="46" t="s">
        <v>19</v>
      </c>
      <c r="F48" s="47">
        <v>3.5</v>
      </c>
      <c r="G48" s="46" t="s">
        <v>20</v>
      </c>
      <c r="H48" s="47">
        <v>2024</v>
      </c>
      <c r="I48" s="46" t="s">
        <v>122</v>
      </c>
      <c r="J48" s="46">
        <f t="shared" si="0"/>
        <v>78.3</v>
      </c>
      <c r="K48" s="46">
        <f>D48*43.5</f>
        <v>52.2</v>
      </c>
      <c r="L48" s="49">
        <f t="shared" si="1"/>
        <v>26.1</v>
      </c>
      <c r="M48" s="46" t="s">
        <v>93</v>
      </c>
      <c r="N48" s="49">
        <v>0.12</v>
      </c>
      <c r="O48" s="47"/>
    </row>
    <row r="49" ht="33" customHeight="true" spans="1:15">
      <c r="A49" s="46">
        <v>45</v>
      </c>
      <c r="B49" s="46" t="s">
        <v>120</v>
      </c>
      <c r="C49" s="47" t="s">
        <v>123</v>
      </c>
      <c r="D49" s="46">
        <v>1.2</v>
      </c>
      <c r="E49" s="46" t="s">
        <v>19</v>
      </c>
      <c r="F49" s="47">
        <v>3.5</v>
      </c>
      <c r="G49" s="46" t="s">
        <v>20</v>
      </c>
      <c r="H49" s="47">
        <v>2024</v>
      </c>
      <c r="I49" s="46" t="s">
        <v>110</v>
      </c>
      <c r="J49" s="46">
        <f t="shared" si="0"/>
        <v>73.8</v>
      </c>
      <c r="K49" s="46">
        <f>D49*41</f>
        <v>49.2</v>
      </c>
      <c r="L49" s="49">
        <f t="shared" si="1"/>
        <v>24.6</v>
      </c>
      <c r="M49" s="46" t="s">
        <v>93</v>
      </c>
      <c r="N49" s="49">
        <v>0</v>
      </c>
      <c r="O49" s="47"/>
    </row>
    <row r="50" ht="33" customHeight="true" spans="1:15">
      <c r="A50" s="46">
        <v>46</v>
      </c>
      <c r="B50" s="46" t="s">
        <v>120</v>
      </c>
      <c r="C50" s="47" t="s">
        <v>124</v>
      </c>
      <c r="D50" s="46">
        <v>1</v>
      </c>
      <c r="E50" s="46" t="s">
        <v>19</v>
      </c>
      <c r="F50" s="47">
        <v>3.5</v>
      </c>
      <c r="G50" s="46" t="s">
        <v>20</v>
      </c>
      <c r="H50" s="47">
        <v>2024</v>
      </c>
      <c r="I50" s="46" t="s">
        <v>24</v>
      </c>
      <c r="J50" s="46">
        <f t="shared" si="0"/>
        <v>61.5</v>
      </c>
      <c r="K50" s="46">
        <f>D50*41</f>
        <v>41</v>
      </c>
      <c r="L50" s="49">
        <f t="shared" si="1"/>
        <v>20.5</v>
      </c>
      <c r="M50" s="46" t="s">
        <v>125</v>
      </c>
      <c r="N50" s="46">
        <v>0</v>
      </c>
      <c r="O50" s="47"/>
    </row>
    <row r="51" ht="33" customHeight="true" spans="1:15">
      <c r="A51" s="46">
        <v>47</v>
      </c>
      <c r="B51" s="46" t="s">
        <v>120</v>
      </c>
      <c r="C51" s="47" t="s">
        <v>126</v>
      </c>
      <c r="D51" s="46">
        <v>1.3</v>
      </c>
      <c r="E51" s="46" t="s">
        <v>19</v>
      </c>
      <c r="F51" s="47">
        <v>3.5</v>
      </c>
      <c r="G51" s="46" t="s">
        <v>20</v>
      </c>
      <c r="H51" s="47">
        <v>2024</v>
      </c>
      <c r="I51" s="46" t="s">
        <v>127</v>
      </c>
      <c r="J51" s="46">
        <f t="shared" si="0"/>
        <v>84.825</v>
      </c>
      <c r="K51" s="46">
        <f>D51*43.5</f>
        <v>56.55</v>
      </c>
      <c r="L51" s="49">
        <f t="shared" si="1"/>
        <v>28.275</v>
      </c>
      <c r="M51" s="46" t="s">
        <v>125</v>
      </c>
      <c r="N51" s="49">
        <v>0.13</v>
      </c>
      <c r="O51" s="46"/>
    </row>
    <row r="52" ht="33" customHeight="true" spans="1:15">
      <c r="A52" s="46">
        <v>48</v>
      </c>
      <c r="B52" s="48" t="s">
        <v>128</v>
      </c>
      <c r="C52" s="48" t="s">
        <v>129</v>
      </c>
      <c r="D52" s="48">
        <v>1.9</v>
      </c>
      <c r="E52" s="46" t="s">
        <v>19</v>
      </c>
      <c r="F52" s="47">
        <v>3.5</v>
      </c>
      <c r="G52" s="46" t="s">
        <v>20</v>
      </c>
      <c r="H52" s="47">
        <v>2024</v>
      </c>
      <c r="I52" s="50" t="s">
        <v>130</v>
      </c>
      <c r="J52" s="46">
        <f t="shared" si="0"/>
        <v>116.85</v>
      </c>
      <c r="K52" s="46">
        <f>D52*41</f>
        <v>77.9</v>
      </c>
      <c r="L52" s="49">
        <f t="shared" si="1"/>
        <v>38.95</v>
      </c>
      <c r="M52" s="50" t="s">
        <v>93</v>
      </c>
      <c r="N52" s="49">
        <v>0</v>
      </c>
      <c r="O52" s="48"/>
    </row>
    <row r="53" ht="33" customHeight="true" spans="1:15">
      <c r="A53" s="46">
        <v>49</v>
      </c>
      <c r="B53" s="48" t="s">
        <v>128</v>
      </c>
      <c r="C53" s="48" t="s">
        <v>131</v>
      </c>
      <c r="D53" s="48">
        <v>1.1</v>
      </c>
      <c r="E53" s="46" t="s">
        <v>19</v>
      </c>
      <c r="F53" s="47">
        <v>3.5</v>
      </c>
      <c r="G53" s="46" t="s">
        <v>20</v>
      </c>
      <c r="H53" s="47">
        <v>2024</v>
      </c>
      <c r="I53" s="50" t="s">
        <v>132</v>
      </c>
      <c r="J53" s="46">
        <f t="shared" si="0"/>
        <v>67.65</v>
      </c>
      <c r="K53" s="46">
        <f>D53*41</f>
        <v>45.1</v>
      </c>
      <c r="L53" s="49">
        <f t="shared" si="1"/>
        <v>22.55</v>
      </c>
      <c r="M53" s="50" t="s">
        <v>93</v>
      </c>
      <c r="N53" s="46">
        <v>0</v>
      </c>
      <c r="O53" s="48"/>
    </row>
    <row r="54" ht="33" customHeight="true" spans="1:15">
      <c r="A54" s="46">
        <v>50</v>
      </c>
      <c r="B54" s="48" t="s">
        <v>128</v>
      </c>
      <c r="C54" s="48" t="s">
        <v>133</v>
      </c>
      <c r="D54" s="48">
        <v>1.6</v>
      </c>
      <c r="E54" s="46" t="s">
        <v>19</v>
      </c>
      <c r="F54" s="47">
        <v>3.5</v>
      </c>
      <c r="G54" s="46" t="s">
        <v>20</v>
      </c>
      <c r="H54" s="47">
        <v>2024</v>
      </c>
      <c r="I54" s="50" t="s">
        <v>134</v>
      </c>
      <c r="J54" s="46">
        <f t="shared" si="0"/>
        <v>104.4</v>
      </c>
      <c r="K54" s="46">
        <f>D54*43.5</f>
        <v>69.6</v>
      </c>
      <c r="L54" s="49">
        <f t="shared" si="1"/>
        <v>34.8</v>
      </c>
      <c r="M54" s="50" t="s">
        <v>135</v>
      </c>
      <c r="N54" s="55">
        <v>0.16</v>
      </c>
      <c r="O54" s="48"/>
    </row>
    <row r="55" ht="33" customHeight="true" spans="1:15">
      <c r="A55" s="46">
        <v>51</v>
      </c>
      <c r="B55" s="48" t="s">
        <v>128</v>
      </c>
      <c r="C55" s="48" t="s">
        <v>136</v>
      </c>
      <c r="D55" s="48">
        <v>1.3</v>
      </c>
      <c r="E55" s="46" t="s">
        <v>19</v>
      </c>
      <c r="F55" s="47">
        <v>3.5</v>
      </c>
      <c r="G55" s="46" t="s">
        <v>20</v>
      </c>
      <c r="H55" s="47">
        <v>2024</v>
      </c>
      <c r="I55" s="50" t="s">
        <v>137</v>
      </c>
      <c r="J55" s="46">
        <f t="shared" si="0"/>
        <v>79.95</v>
      </c>
      <c r="K55" s="46">
        <v>53.3</v>
      </c>
      <c r="L55" s="49">
        <f t="shared" si="1"/>
        <v>26.65</v>
      </c>
      <c r="M55" s="50" t="s">
        <v>135</v>
      </c>
      <c r="N55" s="46">
        <v>0</v>
      </c>
      <c r="O55" s="48"/>
    </row>
    <row r="56" ht="33" customHeight="true" spans="1:15">
      <c r="A56" s="46">
        <v>52</v>
      </c>
      <c r="B56" s="48" t="s">
        <v>128</v>
      </c>
      <c r="C56" s="48" t="s">
        <v>138</v>
      </c>
      <c r="D56" s="48">
        <v>1.2</v>
      </c>
      <c r="E56" s="46" t="s">
        <v>19</v>
      </c>
      <c r="F56" s="47">
        <v>3.5</v>
      </c>
      <c r="G56" s="46" t="s">
        <v>20</v>
      </c>
      <c r="H56" s="47">
        <v>2024</v>
      </c>
      <c r="I56" s="48" t="s">
        <v>110</v>
      </c>
      <c r="J56" s="46">
        <f t="shared" si="0"/>
        <v>78.3</v>
      </c>
      <c r="K56" s="46">
        <f>D56*43.5</f>
        <v>52.2</v>
      </c>
      <c r="L56" s="49">
        <f t="shared" si="1"/>
        <v>26.1</v>
      </c>
      <c r="M56" s="50" t="s">
        <v>135</v>
      </c>
      <c r="N56" s="48">
        <v>0.12</v>
      </c>
      <c r="O56" s="47"/>
    </row>
    <row r="57" ht="33" customHeight="true" spans="1:15">
      <c r="A57" s="46">
        <v>53</v>
      </c>
      <c r="B57" s="48" t="s">
        <v>128</v>
      </c>
      <c r="C57" s="48" t="s">
        <v>139</v>
      </c>
      <c r="D57" s="48">
        <v>1.2</v>
      </c>
      <c r="E57" s="46" t="s">
        <v>19</v>
      </c>
      <c r="F57" s="48">
        <v>3.5</v>
      </c>
      <c r="G57" s="46" t="s">
        <v>20</v>
      </c>
      <c r="H57" s="47">
        <v>2024</v>
      </c>
      <c r="I57" s="50" t="s">
        <v>140</v>
      </c>
      <c r="J57" s="46">
        <f t="shared" si="0"/>
        <v>78.3</v>
      </c>
      <c r="K57" s="46">
        <f>D57*43.5</f>
        <v>52.2</v>
      </c>
      <c r="L57" s="49">
        <f t="shared" si="1"/>
        <v>26.1</v>
      </c>
      <c r="M57" s="50" t="s">
        <v>135</v>
      </c>
      <c r="N57" s="48">
        <v>0.12</v>
      </c>
      <c r="O57" s="47"/>
    </row>
    <row r="58" ht="33" customHeight="true" spans="1:15">
      <c r="A58" s="46">
        <v>54</v>
      </c>
      <c r="B58" s="48" t="s">
        <v>128</v>
      </c>
      <c r="C58" s="48" t="s">
        <v>141</v>
      </c>
      <c r="D58" s="48">
        <v>0.5</v>
      </c>
      <c r="E58" s="46" t="s">
        <v>19</v>
      </c>
      <c r="F58" s="48">
        <v>3.5</v>
      </c>
      <c r="G58" s="46" t="s">
        <v>20</v>
      </c>
      <c r="H58" s="47">
        <v>2024</v>
      </c>
      <c r="I58" s="50" t="s">
        <v>142</v>
      </c>
      <c r="J58" s="46">
        <f t="shared" si="0"/>
        <v>30.75</v>
      </c>
      <c r="K58" s="46">
        <f>D58*41</f>
        <v>20.5</v>
      </c>
      <c r="L58" s="49">
        <f t="shared" si="1"/>
        <v>10.25</v>
      </c>
      <c r="M58" s="50" t="s">
        <v>135</v>
      </c>
      <c r="N58" s="49">
        <v>0</v>
      </c>
      <c r="O58" s="48"/>
    </row>
    <row r="59" ht="33" customHeight="true" spans="1:15">
      <c r="A59" s="46">
        <v>55</v>
      </c>
      <c r="B59" s="48" t="s">
        <v>128</v>
      </c>
      <c r="C59" s="48" t="s">
        <v>143</v>
      </c>
      <c r="D59" s="48">
        <v>0.3</v>
      </c>
      <c r="E59" s="46" t="s">
        <v>19</v>
      </c>
      <c r="F59" s="48">
        <v>4.5</v>
      </c>
      <c r="G59" s="46" t="s">
        <v>20</v>
      </c>
      <c r="H59" s="47">
        <v>2024</v>
      </c>
      <c r="I59" s="50" t="s">
        <v>24</v>
      </c>
      <c r="J59" s="46">
        <f t="shared" si="0"/>
        <v>23.625</v>
      </c>
      <c r="K59" s="46">
        <v>15.75</v>
      </c>
      <c r="L59" s="49">
        <f t="shared" si="1"/>
        <v>7.875</v>
      </c>
      <c r="M59" s="50" t="s">
        <v>135</v>
      </c>
      <c r="N59" s="49">
        <v>0</v>
      </c>
      <c r="O59" s="48"/>
    </row>
    <row r="60" ht="33" customHeight="true" spans="1:15">
      <c r="A60" s="46">
        <v>56</v>
      </c>
      <c r="B60" s="48" t="s">
        <v>128</v>
      </c>
      <c r="C60" s="48" t="s">
        <v>144</v>
      </c>
      <c r="D60" s="48">
        <v>1.2</v>
      </c>
      <c r="E60" s="46" t="s">
        <v>19</v>
      </c>
      <c r="F60" s="48">
        <v>3.5</v>
      </c>
      <c r="G60" s="46" t="s">
        <v>20</v>
      </c>
      <c r="H60" s="47">
        <v>2024</v>
      </c>
      <c r="I60" s="50" t="s">
        <v>24</v>
      </c>
      <c r="J60" s="46">
        <f t="shared" si="0"/>
        <v>78.3</v>
      </c>
      <c r="K60" s="46">
        <v>52.2</v>
      </c>
      <c r="L60" s="49">
        <f t="shared" si="1"/>
        <v>26.1</v>
      </c>
      <c r="M60" s="50" t="s">
        <v>135</v>
      </c>
      <c r="N60" s="46">
        <v>0.12</v>
      </c>
      <c r="O60" s="48"/>
    </row>
    <row r="61" s="39" customFormat="true" ht="33" customHeight="true" spans="1:15">
      <c r="A61" s="46">
        <v>57</v>
      </c>
      <c r="B61" s="46" t="s">
        <v>145</v>
      </c>
      <c r="C61" s="47" t="s">
        <v>146</v>
      </c>
      <c r="D61" s="46">
        <v>1.5</v>
      </c>
      <c r="E61" s="46" t="s">
        <v>19</v>
      </c>
      <c r="F61" s="47">
        <v>3.5</v>
      </c>
      <c r="G61" s="46" t="s">
        <v>20</v>
      </c>
      <c r="H61" s="47">
        <v>2024</v>
      </c>
      <c r="I61" s="46" t="s">
        <v>147</v>
      </c>
      <c r="J61" s="46">
        <f t="shared" si="0"/>
        <v>98.25</v>
      </c>
      <c r="K61" s="46">
        <v>65.5</v>
      </c>
      <c r="L61" s="49">
        <f t="shared" si="1"/>
        <v>32.75</v>
      </c>
      <c r="M61" s="46" t="s">
        <v>148</v>
      </c>
      <c r="N61" s="46">
        <v>0.16</v>
      </c>
      <c r="O61" s="47"/>
    </row>
    <row r="62" ht="33" customHeight="true" spans="1:15">
      <c r="A62" s="46">
        <v>58</v>
      </c>
      <c r="B62" s="46" t="s">
        <v>145</v>
      </c>
      <c r="C62" s="47" t="s">
        <v>149</v>
      </c>
      <c r="D62" s="46">
        <v>3.4</v>
      </c>
      <c r="E62" s="46" t="s">
        <v>19</v>
      </c>
      <c r="F62" s="47">
        <v>3.5</v>
      </c>
      <c r="G62" s="46" t="s">
        <v>20</v>
      </c>
      <c r="H62" s="47">
        <v>2024</v>
      </c>
      <c r="I62" s="46" t="s">
        <v>86</v>
      </c>
      <c r="J62" s="46">
        <f t="shared" si="0"/>
        <v>221.85</v>
      </c>
      <c r="K62" s="46">
        <f t="shared" ref="K61:K66" si="2">D62*43.5</f>
        <v>147.9</v>
      </c>
      <c r="L62" s="49">
        <f t="shared" si="1"/>
        <v>73.95</v>
      </c>
      <c r="M62" s="46" t="s">
        <v>148</v>
      </c>
      <c r="N62" s="46">
        <v>0.34</v>
      </c>
      <c r="O62" s="47"/>
    </row>
    <row r="63" ht="33" customHeight="true" spans="1:15">
      <c r="A63" s="46">
        <v>59</v>
      </c>
      <c r="B63" s="46" t="s">
        <v>150</v>
      </c>
      <c r="C63" s="47" t="s">
        <v>151</v>
      </c>
      <c r="D63" s="46">
        <v>1.6</v>
      </c>
      <c r="E63" s="46" t="s">
        <v>19</v>
      </c>
      <c r="F63" s="47">
        <v>3.5</v>
      </c>
      <c r="G63" s="46" t="s">
        <v>20</v>
      </c>
      <c r="H63" s="47">
        <v>2024</v>
      </c>
      <c r="I63" s="46" t="s">
        <v>24</v>
      </c>
      <c r="J63" s="46">
        <f t="shared" si="0"/>
        <v>104.4</v>
      </c>
      <c r="K63" s="46">
        <f t="shared" si="2"/>
        <v>69.6</v>
      </c>
      <c r="L63" s="49">
        <f t="shared" si="1"/>
        <v>34.8</v>
      </c>
      <c r="M63" s="46" t="s">
        <v>152</v>
      </c>
      <c r="N63" s="56">
        <v>0.16</v>
      </c>
      <c r="O63" s="46"/>
    </row>
    <row r="64" ht="33" customHeight="true" spans="1:15">
      <c r="A64" s="46">
        <v>60</v>
      </c>
      <c r="B64" s="46" t="s">
        <v>150</v>
      </c>
      <c r="C64" s="47" t="s">
        <v>153</v>
      </c>
      <c r="D64" s="46">
        <v>1.7</v>
      </c>
      <c r="E64" s="46" t="s">
        <v>19</v>
      </c>
      <c r="F64" s="47">
        <v>3.5</v>
      </c>
      <c r="G64" s="46" t="s">
        <v>20</v>
      </c>
      <c r="H64" s="47">
        <v>2024</v>
      </c>
      <c r="I64" s="46" t="s">
        <v>53</v>
      </c>
      <c r="J64" s="46">
        <f t="shared" si="0"/>
        <v>110.925</v>
      </c>
      <c r="K64" s="46">
        <f t="shared" si="2"/>
        <v>73.95</v>
      </c>
      <c r="L64" s="49">
        <f t="shared" si="1"/>
        <v>36.975</v>
      </c>
      <c r="M64" s="46" t="s">
        <v>152</v>
      </c>
      <c r="N64" s="56">
        <v>0.17</v>
      </c>
      <c r="O64" s="46"/>
    </row>
    <row r="65" ht="33" customHeight="true" spans="1:15">
      <c r="A65" s="46">
        <v>61</v>
      </c>
      <c r="B65" s="46" t="s">
        <v>154</v>
      </c>
      <c r="C65" s="47" t="s">
        <v>155</v>
      </c>
      <c r="D65" s="46">
        <v>1.1</v>
      </c>
      <c r="E65" s="46" t="s">
        <v>19</v>
      </c>
      <c r="F65" s="47">
        <v>3.5</v>
      </c>
      <c r="G65" s="46" t="s">
        <v>20</v>
      </c>
      <c r="H65" s="47">
        <v>2024</v>
      </c>
      <c r="I65" s="46" t="s">
        <v>156</v>
      </c>
      <c r="J65" s="46">
        <f t="shared" si="0"/>
        <v>71.775</v>
      </c>
      <c r="K65" s="46">
        <f t="shared" si="2"/>
        <v>47.85</v>
      </c>
      <c r="L65" s="49">
        <f t="shared" si="1"/>
        <v>23.925</v>
      </c>
      <c r="M65" s="46" t="s">
        <v>157</v>
      </c>
      <c r="N65" s="47">
        <v>0.11</v>
      </c>
      <c r="O65" s="47"/>
    </row>
    <row r="66" ht="33" customHeight="true" spans="1:15">
      <c r="A66" s="46">
        <v>62</v>
      </c>
      <c r="B66" s="46" t="s">
        <v>154</v>
      </c>
      <c r="C66" s="47" t="s">
        <v>158</v>
      </c>
      <c r="D66" s="46">
        <v>0.7</v>
      </c>
      <c r="E66" s="46" t="s">
        <v>19</v>
      </c>
      <c r="F66" s="47">
        <v>3.5</v>
      </c>
      <c r="G66" s="46" t="s">
        <v>20</v>
      </c>
      <c r="H66" s="47">
        <v>2024</v>
      </c>
      <c r="I66" s="46" t="s">
        <v>76</v>
      </c>
      <c r="J66" s="46">
        <f t="shared" si="0"/>
        <v>45.675</v>
      </c>
      <c r="K66" s="46">
        <f t="shared" si="2"/>
        <v>30.45</v>
      </c>
      <c r="L66" s="49">
        <f t="shared" si="1"/>
        <v>15.225</v>
      </c>
      <c r="M66" s="46" t="s">
        <v>157</v>
      </c>
      <c r="N66" s="56">
        <v>0.07</v>
      </c>
      <c r="O66" s="47"/>
    </row>
    <row r="67" ht="33" customHeight="true" spans="1:15">
      <c r="A67" s="46">
        <v>63</v>
      </c>
      <c r="B67" s="46" t="s">
        <v>154</v>
      </c>
      <c r="C67" s="47" t="s">
        <v>159</v>
      </c>
      <c r="D67" s="46">
        <v>1.8</v>
      </c>
      <c r="E67" s="46" t="s">
        <v>19</v>
      </c>
      <c r="F67" s="47">
        <v>3.5</v>
      </c>
      <c r="G67" s="46" t="s">
        <v>20</v>
      </c>
      <c r="H67" s="47">
        <v>2024</v>
      </c>
      <c r="I67" s="46" t="s">
        <v>72</v>
      </c>
      <c r="J67" s="46">
        <f t="shared" si="0"/>
        <v>110.7</v>
      </c>
      <c r="K67" s="46">
        <f>D67*41</f>
        <v>73.8</v>
      </c>
      <c r="L67" s="49">
        <f t="shared" si="1"/>
        <v>36.9</v>
      </c>
      <c r="M67" s="46" t="s">
        <v>157</v>
      </c>
      <c r="N67" s="46">
        <v>0</v>
      </c>
      <c r="O67" s="47"/>
    </row>
    <row r="68" ht="33" customHeight="true" spans="1:15">
      <c r="A68" s="46">
        <v>64</v>
      </c>
      <c r="B68" s="46" t="s">
        <v>154</v>
      </c>
      <c r="C68" s="47" t="s">
        <v>160</v>
      </c>
      <c r="D68" s="46">
        <v>2.4</v>
      </c>
      <c r="E68" s="46" t="s">
        <v>19</v>
      </c>
      <c r="F68" s="47">
        <v>3.5</v>
      </c>
      <c r="G68" s="46" t="s">
        <v>20</v>
      </c>
      <c r="H68" s="47">
        <v>2024</v>
      </c>
      <c r="I68" s="46" t="s">
        <v>161</v>
      </c>
      <c r="J68" s="46">
        <f t="shared" si="0"/>
        <v>156.6</v>
      </c>
      <c r="K68" s="46">
        <f>D68*43.5</f>
        <v>104.4</v>
      </c>
      <c r="L68" s="49">
        <f t="shared" si="1"/>
        <v>52.2</v>
      </c>
      <c r="M68" s="46" t="s">
        <v>157</v>
      </c>
      <c r="N68" s="56">
        <v>0.24</v>
      </c>
      <c r="O68" s="46"/>
    </row>
    <row r="69" ht="33" customHeight="true" spans="1:15">
      <c r="A69" s="46">
        <v>65</v>
      </c>
      <c r="B69" s="46" t="s">
        <v>154</v>
      </c>
      <c r="C69" s="47" t="s">
        <v>162</v>
      </c>
      <c r="D69" s="46">
        <v>0.5</v>
      </c>
      <c r="E69" s="46" t="s">
        <v>19</v>
      </c>
      <c r="F69" s="47">
        <v>3.5</v>
      </c>
      <c r="G69" s="46" t="s">
        <v>20</v>
      </c>
      <c r="H69" s="47">
        <v>2024</v>
      </c>
      <c r="I69" s="46" t="s">
        <v>163</v>
      </c>
      <c r="J69" s="46">
        <f t="shared" ref="J69:J99" si="3">K69+L69</f>
        <v>30.75</v>
      </c>
      <c r="K69" s="46">
        <f>D69*41</f>
        <v>20.5</v>
      </c>
      <c r="L69" s="49">
        <f t="shared" ref="L69:L99" si="4">K69/2</f>
        <v>10.25</v>
      </c>
      <c r="M69" s="46" t="s">
        <v>157</v>
      </c>
      <c r="N69" s="49">
        <v>0</v>
      </c>
      <c r="O69" s="47"/>
    </row>
    <row r="70" ht="33" customHeight="true" spans="1:15">
      <c r="A70" s="46">
        <v>66</v>
      </c>
      <c r="B70" s="46" t="s">
        <v>154</v>
      </c>
      <c r="C70" s="47" t="s">
        <v>164</v>
      </c>
      <c r="D70" s="46">
        <v>0.7</v>
      </c>
      <c r="E70" s="46" t="s">
        <v>19</v>
      </c>
      <c r="F70" s="47">
        <v>3.5</v>
      </c>
      <c r="G70" s="46" t="s">
        <v>20</v>
      </c>
      <c r="H70" s="47">
        <v>2024</v>
      </c>
      <c r="I70" s="46" t="s">
        <v>165</v>
      </c>
      <c r="J70" s="46">
        <f t="shared" si="3"/>
        <v>43.05</v>
      </c>
      <c r="K70" s="46">
        <f>D70*41</f>
        <v>28.7</v>
      </c>
      <c r="L70" s="49">
        <f t="shared" si="4"/>
        <v>14.35</v>
      </c>
      <c r="M70" s="46" t="s">
        <v>157</v>
      </c>
      <c r="N70" s="49">
        <v>0</v>
      </c>
      <c r="O70" s="47"/>
    </row>
    <row r="71" ht="33" customHeight="true" spans="1:15">
      <c r="A71" s="46">
        <v>67</v>
      </c>
      <c r="B71" s="46" t="s">
        <v>166</v>
      </c>
      <c r="C71" s="47" t="s">
        <v>167</v>
      </c>
      <c r="D71" s="46">
        <v>1.1</v>
      </c>
      <c r="E71" s="46" t="s">
        <v>19</v>
      </c>
      <c r="F71" s="47">
        <v>3.5</v>
      </c>
      <c r="G71" s="46" t="s">
        <v>20</v>
      </c>
      <c r="H71" s="47">
        <v>2024</v>
      </c>
      <c r="I71" s="46" t="s">
        <v>110</v>
      </c>
      <c r="J71" s="46">
        <f t="shared" si="3"/>
        <v>71.775</v>
      </c>
      <c r="K71" s="46">
        <f>D71*43.5</f>
        <v>47.85</v>
      </c>
      <c r="L71" s="49">
        <f t="shared" si="4"/>
        <v>23.925</v>
      </c>
      <c r="M71" s="46" t="s">
        <v>168</v>
      </c>
      <c r="N71" s="56">
        <v>0.11</v>
      </c>
      <c r="O71" s="47"/>
    </row>
    <row r="72" ht="33" customHeight="true" spans="1:15">
      <c r="A72" s="46">
        <v>68</v>
      </c>
      <c r="B72" s="46" t="s">
        <v>166</v>
      </c>
      <c r="C72" s="47" t="s">
        <v>169</v>
      </c>
      <c r="D72" s="46">
        <v>1.6</v>
      </c>
      <c r="E72" s="46" t="s">
        <v>19</v>
      </c>
      <c r="F72" s="47">
        <v>3.5</v>
      </c>
      <c r="G72" s="46" t="s">
        <v>20</v>
      </c>
      <c r="H72" s="47">
        <v>2024</v>
      </c>
      <c r="I72" s="46" t="s">
        <v>110</v>
      </c>
      <c r="J72" s="46">
        <f t="shared" si="3"/>
        <v>104.4</v>
      </c>
      <c r="K72" s="46">
        <f>D72*43.5</f>
        <v>69.6</v>
      </c>
      <c r="L72" s="49">
        <f t="shared" si="4"/>
        <v>34.8</v>
      </c>
      <c r="M72" s="46" t="s">
        <v>168</v>
      </c>
      <c r="N72" s="56">
        <v>0.16</v>
      </c>
      <c r="O72" s="47"/>
    </row>
    <row r="73" ht="33" customHeight="true" spans="1:15">
      <c r="A73" s="46">
        <v>69</v>
      </c>
      <c r="B73" s="46" t="s">
        <v>166</v>
      </c>
      <c r="C73" s="47" t="s">
        <v>170</v>
      </c>
      <c r="D73" s="46">
        <v>1.6</v>
      </c>
      <c r="E73" s="46" t="s">
        <v>19</v>
      </c>
      <c r="F73" s="47">
        <v>3.5</v>
      </c>
      <c r="G73" s="46" t="s">
        <v>20</v>
      </c>
      <c r="H73" s="47">
        <v>2024</v>
      </c>
      <c r="I73" s="46" t="s">
        <v>110</v>
      </c>
      <c r="J73" s="46">
        <f t="shared" si="3"/>
        <v>104.4</v>
      </c>
      <c r="K73" s="46">
        <f>D73*43.5</f>
        <v>69.6</v>
      </c>
      <c r="L73" s="49">
        <f t="shared" si="4"/>
        <v>34.8</v>
      </c>
      <c r="M73" s="49" t="s">
        <v>93</v>
      </c>
      <c r="N73" s="56">
        <v>0.16</v>
      </c>
      <c r="O73" s="46"/>
    </row>
    <row r="74" ht="33" customHeight="true" spans="1:15">
      <c r="A74" s="46">
        <v>70</v>
      </c>
      <c r="B74" s="48" t="s">
        <v>171</v>
      </c>
      <c r="C74" s="48" t="s">
        <v>172</v>
      </c>
      <c r="D74" s="48">
        <v>4</v>
      </c>
      <c r="E74" s="46" t="s">
        <v>19</v>
      </c>
      <c r="F74" s="47">
        <v>3.5</v>
      </c>
      <c r="G74" s="46" t="s">
        <v>20</v>
      </c>
      <c r="H74" s="47">
        <v>2024</v>
      </c>
      <c r="I74" s="48" t="s">
        <v>173</v>
      </c>
      <c r="J74" s="46">
        <f t="shared" si="3"/>
        <v>358.5</v>
      </c>
      <c r="K74" s="46">
        <v>239</v>
      </c>
      <c r="L74" s="49">
        <f t="shared" si="4"/>
        <v>119.5</v>
      </c>
      <c r="M74" s="57" t="s">
        <v>174</v>
      </c>
      <c r="N74" s="55">
        <v>3</v>
      </c>
      <c r="O74" s="47"/>
    </row>
    <row r="75" ht="33" customHeight="true" spans="1:15">
      <c r="A75" s="46">
        <v>71</v>
      </c>
      <c r="B75" s="48" t="s">
        <v>171</v>
      </c>
      <c r="C75" s="48" t="s">
        <v>175</v>
      </c>
      <c r="D75" s="48">
        <v>2.1</v>
      </c>
      <c r="E75" s="46" t="s">
        <v>19</v>
      </c>
      <c r="F75" s="48">
        <v>3.5</v>
      </c>
      <c r="G75" s="46" t="s">
        <v>20</v>
      </c>
      <c r="H75" s="47">
        <v>2024</v>
      </c>
      <c r="I75" s="50" t="s">
        <v>176</v>
      </c>
      <c r="J75" s="46">
        <f t="shared" si="3"/>
        <v>137.025</v>
      </c>
      <c r="K75" s="46">
        <f>D75*43.5</f>
        <v>91.35</v>
      </c>
      <c r="L75" s="49">
        <f t="shared" si="4"/>
        <v>45.675</v>
      </c>
      <c r="M75" s="57" t="s">
        <v>174</v>
      </c>
      <c r="N75" s="55">
        <v>0.21</v>
      </c>
      <c r="O75" s="47"/>
    </row>
    <row r="76" ht="33" customHeight="true" spans="1:15">
      <c r="A76" s="46">
        <v>72</v>
      </c>
      <c r="B76" s="48" t="s">
        <v>171</v>
      </c>
      <c r="C76" s="48" t="s">
        <v>177</v>
      </c>
      <c r="D76" s="48">
        <v>1</v>
      </c>
      <c r="E76" s="46" t="s">
        <v>19</v>
      </c>
      <c r="F76" s="48">
        <v>3.5</v>
      </c>
      <c r="G76" s="46" t="s">
        <v>20</v>
      </c>
      <c r="H76" s="47">
        <v>2024</v>
      </c>
      <c r="I76" s="50" t="s">
        <v>178</v>
      </c>
      <c r="J76" s="46">
        <f t="shared" si="3"/>
        <v>65.25</v>
      </c>
      <c r="K76" s="46">
        <f>D76*43.5</f>
        <v>43.5</v>
      </c>
      <c r="L76" s="49">
        <f t="shared" si="4"/>
        <v>21.75</v>
      </c>
      <c r="M76" s="57" t="s">
        <v>174</v>
      </c>
      <c r="N76" s="55">
        <v>0.1</v>
      </c>
      <c r="O76" s="47"/>
    </row>
    <row r="77" ht="33" customHeight="true" spans="1:15">
      <c r="A77" s="46">
        <v>73</v>
      </c>
      <c r="B77" s="48" t="s">
        <v>171</v>
      </c>
      <c r="C77" s="48" t="s">
        <v>179</v>
      </c>
      <c r="D77" s="48">
        <v>3.2</v>
      </c>
      <c r="E77" s="46" t="s">
        <v>19</v>
      </c>
      <c r="F77" s="48">
        <v>3.5</v>
      </c>
      <c r="G77" s="46" t="s">
        <v>20</v>
      </c>
      <c r="H77" s="47">
        <v>2024</v>
      </c>
      <c r="I77" s="50" t="s">
        <v>180</v>
      </c>
      <c r="J77" s="46">
        <f t="shared" si="3"/>
        <v>196.8</v>
      </c>
      <c r="K77" s="46">
        <v>131.2</v>
      </c>
      <c r="L77" s="49">
        <f t="shared" si="4"/>
        <v>65.6</v>
      </c>
      <c r="M77" s="50" t="s">
        <v>174</v>
      </c>
      <c r="N77" s="55">
        <v>0</v>
      </c>
      <c r="O77" s="47"/>
    </row>
    <row r="78" ht="33" customHeight="true" spans="1:15">
      <c r="A78" s="46">
        <v>74</v>
      </c>
      <c r="B78" s="46" t="s">
        <v>181</v>
      </c>
      <c r="C78" s="47" t="s">
        <v>182</v>
      </c>
      <c r="D78" s="46">
        <v>1.4</v>
      </c>
      <c r="E78" s="46" t="s">
        <v>19</v>
      </c>
      <c r="F78" s="47">
        <v>3.5</v>
      </c>
      <c r="G78" s="46" t="s">
        <v>20</v>
      </c>
      <c r="H78" s="47">
        <v>2024</v>
      </c>
      <c r="I78" s="46" t="s">
        <v>183</v>
      </c>
      <c r="J78" s="46">
        <f t="shared" si="3"/>
        <v>91.35</v>
      </c>
      <c r="K78" s="46">
        <f>D78*43.5</f>
        <v>60.9</v>
      </c>
      <c r="L78" s="49">
        <f t="shared" si="4"/>
        <v>30.45</v>
      </c>
      <c r="M78" s="46" t="s">
        <v>184</v>
      </c>
      <c r="N78" s="46">
        <v>0.14</v>
      </c>
      <c r="O78" s="47"/>
    </row>
    <row r="79" ht="33" customHeight="true" spans="1:15">
      <c r="A79" s="46">
        <v>75</v>
      </c>
      <c r="B79" s="46" t="s">
        <v>185</v>
      </c>
      <c r="C79" s="47" t="s">
        <v>186</v>
      </c>
      <c r="D79" s="46">
        <v>2.3</v>
      </c>
      <c r="E79" s="46" t="s">
        <v>19</v>
      </c>
      <c r="F79" s="47">
        <v>3.5</v>
      </c>
      <c r="G79" s="46" t="s">
        <v>20</v>
      </c>
      <c r="H79" s="47">
        <v>2024</v>
      </c>
      <c r="I79" s="46" t="s">
        <v>187</v>
      </c>
      <c r="J79" s="46">
        <f t="shared" si="3"/>
        <v>150.075</v>
      </c>
      <c r="K79" s="46">
        <f>D79*43.5</f>
        <v>100.05</v>
      </c>
      <c r="L79" s="49">
        <f t="shared" si="4"/>
        <v>50.025</v>
      </c>
      <c r="M79" s="46" t="s">
        <v>93</v>
      </c>
      <c r="N79" s="47">
        <v>0.23</v>
      </c>
      <c r="O79" s="47"/>
    </row>
    <row r="80" ht="33" customHeight="true" spans="1:15">
      <c r="A80" s="46">
        <v>76</v>
      </c>
      <c r="B80" s="46" t="s">
        <v>185</v>
      </c>
      <c r="C80" s="47" t="s">
        <v>188</v>
      </c>
      <c r="D80" s="46">
        <v>1.1</v>
      </c>
      <c r="E80" s="46" t="s">
        <v>19</v>
      </c>
      <c r="F80" s="47">
        <v>3.5</v>
      </c>
      <c r="G80" s="46" t="s">
        <v>20</v>
      </c>
      <c r="H80" s="47">
        <v>2024</v>
      </c>
      <c r="I80" s="46" t="s">
        <v>189</v>
      </c>
      <c r="J80" s="46">
        <f t="shared" si="3"/>
        <v>71.775</v>
      </c>
      <c r="K80" s="46">
        <f>D80*43.5</f>
        <v>47.85</v>
      </c>
      <c r="L80" s="49">
        <f t="shared" si="4"/>
        <v>23.925</v>
      </c>
      <c r="M80" s="46" t="s">
        <v>190</v>
      </c>
      <c r="N80" s="47">
        <v>0.11</v>
      </c>
      <c r="O80" s="47"/>
    </row>
    <row r="81" ht="33" customHeight="true" spans="1:15">
      <c r="A81" s="46">
        <v>77</v>
      </c>
      <c r="B81" s="46" t="s">
        <v>191</v>
      </c>
      <c r="C81" s="46" t="s">
        <v>192</v>
      </c>
      <c r="D81" s="46">
        <v>1.3</v>
      </c>
      <c r="E81" s="46" t="s">
        <v>19</v>
      </c>
      <c r="F81" s="46">
        <v>3.5</v>
      </c>
      <c r="G81" s="46" t="s">
        <v>20</v>
      </c>
      <c r="H81" s="46">
        <v>2024</v>
      </c>
      <c r="I81" s="46" t="s">
        <v>193</v>
      </c>
      <c r="J81" s="46">
        <f t="shared" si="3"/>
        <v>84.825</v>
      </c>
      <c r="K81" s="46">
        <f>D81*43.5</f>
        <v>56.55</v>
      </c>
      <c r="L81" s="49">
        <f t="shared" si="4"/>
        <v>28.275</v>
      </c>
      <c r="M81" s="46" t="s">
        <v>194</v>
      </c>
      <c r="N81" s="47">
        <v>0.13</v>
      </c>
      <c r="O81" s="46"/>
    </row>
    <row r="82" ht="40" customHeight="true" spans="1:15">
      <c r="A82" s="46">
        <v>78</v>
      </c>
      <c r="B82" s="46" t="s">
        <v>191</v>
      </c>
      <c r="C82" s="47" t="s">
        <v>195</v>
      </c>
      <c r="D82" s="46">
        <v>1.8</v>
      </c>
      <c r="E82" s="46" t="s">
        <v>19</v>
      </c>
      <c r="F82" s="46">
        <v>3.5</v>
      </c>
      <c r="G82" s="46" t="s">
        <v>20</v>
      </c>
      <c r="H82" s="46">
        <v>2024</v>
      </c>
      <c r="I82" s="46" t="s">
        <v>196</v>
      </c>
      <c r="J82" s="46">
        <f t="shared" si="3"/>
        <v>117.45</v>
      </c>
      <c r="K82" s="46">
        <f>D82*43.5</f>
        <v>78.3</v>
      </c>
      <c r="L82" s="49">
        <f t="shared" si="4"/>
        <v>39.15</v>
      </c>
      <c r="M82" s="46" t="s">
        <v>93</v>
      </c>
      <c r="N82" s="47">
        <v>0.18</v>
      </c>
      <c r="O82" s="46"/>
    </row>
    <row r="83" ht="33" customHeight="true" spans="1:15">
      <c r="A83" s="46">
        <v>79</v>
      </c>
      <c r="B83" s="46" t="s">
        <v>191</v>
      </c>
      <c r="C83" s="47" t="s">
        <v>197</v>
      </c>
      <c r="D83" s="46">
        <v>0.5</v>
      </c>
      <c r="E83" s="46" t="s">
        <v>19</v>
      </c>
      <c r="F83" s="47">
        <v>3.5</v>
      </c>
      <c r="G83" s="46" t="s">
        <v>20</v>
      </c>
      <c r="H83" s="47">
        <v>2024</v>
      </c>
      <c r="I83" s="46" t="s">
        <v>28</v>
      </c>
      <c r="J83" s="46">
        <f t="shared" si="3"/>
        <v>30.75</v>
      </c>
      <c r="K83" s="46">
        <f>D83*41</f>
        <v>20.5</v>
      </c>
      <c r="L83" s="49">
        <f t="shared" si="4"/>
        <v>10.25</v>
      </c>
      <c r="M83" s="46" t="s">
        <v>194</v>
      </c>
      <c r="N83" s="46">
        <v>0</v>
      </c>
      <c r="O83" s="46"/>
    </row>
    <row r="84" ht="33" customHeight="true" spans="1:15">
      <c r="A84" s="46">
        <v>80</v>
      </c>
      <c r="B84" s="46" t="s">
        <v>198</v>
      </c>
      <c r="C84" s="47" t="s">
        <v>199</v>
      </c>
      <c r="D84" s="46">
        <v>1.1</v>
      </c>
      <c r="E84" s="46" t="s">
        <v>19</v>
      </c>
      <c r="F84" s="47">
        <v>3.5</v>
      </c>
      <c r="G84" s="46" t="s">
        <v>20</v>
      </c>
      <c r="H84" s="47">
        <v>2024</v>
      </c>
      <c r="I84" s="46" t="s">
        <v>200</v>
      </c>
      <c r="J84" s="46">
        <f t="shared" si="3"/>
        <v>71.775</v>
      </c>
      <c r="K84" s="46">
        <f>D84*43.5</f>
        <v>47.85</v>
      </c>
      <c r="L84" s="49">
        <f t="shared" si="4"/>
        <v>23.925</v>
      </c>
      <c r="M84" s="46" t="s">
        <v>201</v>
      </c>
      <c r="N84" s="47">
        <v>0.11</v>
      </c>
      <c r="O84" s="46"/>
    </row>
    <row r="85" ht="33" customHeight="true" spans="1:15">
      <c r="A85" s="46">
        <v>81</v>
      </c>
      <c r="B85" s="46" t="s">
        <v>198</v>
      </c>
      <c r="C85" s="47" t="s">
        <v>202</v>
      </c>
      <c r="D85" s="46">
        <v>0.5</v>
      </c>
      <c r="E85" s="46" t="s">
        <v>19</v>
      </c>
      <c r="F85" s="47">
        <v>3.5</v>
      </c>
      <c r="G85" s="46" t="s">
        <v>20</v>
      </c>
      <c r="H85" s="47">
        <v>2024</v>
      </c>
      <c r="I85" s="46" t="s">
        <v>203</v>
      </c>
      <c r="J85" s="46">
        <f t="shared" si="3"/>
        <v>32.625</v>
      </c>
      <c r="K85" s="46">
        <f>D85*43.5</f>
        <v>21.75</v>
      </c>
      <c r="L85" s="49">
        <f t="shared" si="4"/>
        <v>10.875</v>
      </c>
      <c r="M85" s="46" t="s">
        <v>201</v>
      </c>
      <c r="N85" s="47">
        <v>0.05</v>
      </c>
      <c r="O85" s="47"/>
    </row>
    <row r="86" ht="33" customHeight="true" spans="1:15">
      <c r="A86" s="46">
        <v>82</v>
      </c>
      <c r="B86" s="46" t="s">
        <v>204</v>
      </c>
      <c r="C86" s="47" t="s">
        <v>205</v>
      </c>
      <c r="D86" s="46">
        <v>2.6</v>
      </c>
      <c r="E86" s="46" t="s">
        <v>19</v>
      </c>
      <c r="F86" s="47">
        <v>3.5</v>
      </c>
      <c r="G86" s="46" t="s">
        <v>20</v>
      </c>
      <c r="H86" s="47">
        <v>2024</v>
      </c>
      <c r="I86" s="46" t="s">
        <v>206</v>
      </c>
      <c r="J86" s="46">
        <f t="shared" si="3"/>
        <v>159.9</v>
      </c>
      <c r="K86" s="46">
        <f>D86*41</f>
        <v>106.6</v>
      </c>
      <c r="L86" s="49">
        <f t="shared" si="4"/>
        <v>53.3</v>
      </c>
      <c r="M86" s="46" t="s">
        <v>207</v>
      </c>
      <c r="N86" s="46">
        <v>0</v>
      </c>
      <c r="O86" s="47"/>
    </row>
    <row r="87" ht="33" customHeight="true" spans="1:15">
      <c r="A87" s="46">
        <v>83</v>
      </c>
      <c r="B87" s="46" t="s">
        <v>204</v>
      </c>
      <c r="C87" s="47" t="s">
        <v>208</v>
      </c>
      <c r="D87" s="46">
        <v>2.1</v>
      </c>
      <c r="E87" s="46" t="s">
        <v>19</v>
      </c>
      <c r="F87" s="47">
        <v>3.5</v>
      </c>
      <c r="G87" s="46" t="s">
        <v>20</v>
      </c>
      <c r="H87" s="47">
        <v>2024</v>
      </c>
      <c r="I87" s="46" t="s">
        <v>209</v>
      </c>
      <c r="J87" s="46">
        <f t="shared" si="3"/>
        <v>137.025</v>
      </c>
      <c r="K87" s="46">
        <v>91.35</v>
      </c>
      <c r="L87" s="49">
        <f t="shared" si="4"/>
        <v>45.675</v>
      </c>
      <c r="M87" s="46" t="s">
        <v>207</v>
      </c>
      <c r="N87" s="46">
        <v>0.21</v>
      </c>
      <c r="O87" s="46"/>
    </row>
    <row r="88" ht="33" customHeight="true" spans="1:15">
      <c r="A88" s="46">
        <v>84</v>
      </c>
      <c r="B88" s="46" t="s">
        <v>210</v>
      </c>
      <c r="C88" s="46" t="s">
        <v>211</v>
      </c>
      <c r="D88" s="46">
        <v>2</v>
      </c>
      <c r="E88" s="46" t="s">
        <v>19</v>
      </c>
      <c r="F88" s="47">
        <v>3.5</v>
      </c>
      <c r="G88" s="46" t="s">
        <v>20</v>
      </c>
      <c r="H88" s="47">
        <v>2024</v>
      </c>
      <c r="I88" s="46" t="s">
        <v>212</v>
      </c>
      <c r="J88" s="46">
        <f t="shared" si="3"/>
        <v>130.5</v>
      </c>
      <c r="K88" s="46">
        <f>D88*43.5</f>
        <v>87</v>
      </c>
      <c r="L88" s="49">
        <f t="shared" si="4"/>
        <v>43.5</v>
      </c>
      <c r="M88" s="46" t="s">
        <v>213</v>
      </c>
      <c r="N88" s="46">
        <v>0.2</v>
      </c>
      <c r="O88" s="46"/>
    </row>
    <row r="89" ht="33" customHeight="true" spans="1:15">
      <c r="A89" s="46">
        <v>85</v>
      </c>
      <c r="B89" s="46" t="s">
        <v>210</v>
      </c>
      <c r="C89" s="47" t="s">
        <v>214</v>
      </c>
      <c r="D89" s="46">
        <v>1.4</v>
      </c>
      <c r="E89" s="46" t="s">
        <v>19</v>
      </c>
      <c r="F89" s="47">
        <v>3.5</v>
      </c>
      <c r="G89" s="46" t="s">
        <v>20</v>
      </c>
      <c r="H89" s="47">
        <v>2024</v>
      </c>
      <c r="I89" s="46" t="s">
        <v>215</v>
      </c>
      <c r="J89" s="46">
        <f t="shared" si="3"/>
        <v>91.35</v>
      </c>
      <c r="K89" s="46">
        <f>D89*43.5</f>
        <v>60.9</v>
      </c>
      <c r="L89" s="49">
        <f t="shared" si="4"/>
        <v>30.45</v>
      </c>
      <c r="M89" s="46" t="s">
        <v>213</v>
      </c>
      <c r="N89" s="46">
        <v>0.14</v>
      </c>
      <c r="O89" s="47"/>
    </row>
    <row r="90" ht="33" customHeight="true" spans="1:15">
      <c r="A90" s="46">
        <v>86</v>
      </c>
      <c r="B90" s="46" t="s">
        <v>216</v>
      </c>
      <c r="C90" s="47" t="s">
        <v>217</v>
      </c>
      <c r="D90" s="46">
        <v>1.5</v>
      </c>
      <c r="E90" s="46" t="s">
        <v>19</v>
      </c>
      <c r="F90" s="47">
        <v>3.5</v>
      </c>
      <c r="G90" s="46" t="s">
        <v>20</v>
      </c>
      <c r="H90" s="47">
        <v>2024</v>
      </c>
      <c r="I90" s="46" t="s">
        <v>218</v>
      </c>
      <c r="J90" s="46">
        <f t="shared" si="3"/>
        <v>97.875</v>
      </c>
      <c r="K90" s="46">
        <f>D90*43.5</f>
        <v>65.25</v>
      </c>
      <c r="L90" s="49">
        <f t="shared" si="4"/>
        <v>32.625</v>
      </c>
      <c r="M90" s="46" t="s">
        <v>93</v>
      </c>
      <c r="N90" s="46">
        <v>0.15</v>
      </c>
      <c r="O90" s="47"/>
    </row>
    <row r="91" ht="33" customHeight="true" spans="1:15">
      <c r="A91" s="46">
        <v>87</v>
      </c>
      <c r="B91" s="46" t="s">
        <v>216</v>
      </c>
      <c r="C91" s="47" t="s">
        <v>219</v>
      </c>
      <c r="D91" s="46">
        <v>1.3</v>
      </c>
      <c r="E91" s="46" t="s">
        <v>19</v>
      </c>
      <c r="F91" s="47">
        <v>3.5</v>
      </c>
      <c r="G91" s="46" t="s">
        <v>20</v>
      </c>
      <c r="H91" s="47">
        <v>2024</v>
      </c>
      <c r="I91" s="46" t="s">
        <v>220</v>
      </c>
      <c r="J91" s="46">
        <f t="shared" si="3"/>
        <v>79.95</v>
      </c>
      <c r="K91" s="46">
        <f>D91*41</f>
        <v>53.3</v>
      </c>
      <c r="L91" s="49">
        <f t="shared" si="4"/>
        <v>26.65</v>
      </c>
      <c r="M91" s="46" t="s">
        <v>221</v>
      </c>
      <c r="N91" s="46">
        <v>0</v>
      </c>
      <c r="O91" s="47"/>
    </row>
    <row r="92" s="39" customFormat="true" ht="33" customHeight="true" spans="1:15">
      <c r="A92" s="46">
        <v>88</v>
      </c>
      <c r="B92" s="48" t="s">
        <v>222</v>
      </c>
      <c r="C92" s="48" t="s">
        <v>223</v>
      </c>
      <c r="D92" s="48">
        <v>1.5</v>
      </c>
      <c r="E92" s="46" t="s">
        <v>19</v>
      </c>
      <c r="F92" s="47">
        <v>3.5</v>
      </c>
      <c r="G92" s="46" t="s">
        <v>20</v>
      </c>
      <c r="H92" s="47">
        <v>2024</v>
      </c>
      <c r="I92" s="48" t="s">
        <v>79</v>
      </c>
      <c r="J92" s="46">
        <f t="shared" si="3"/>
        <v>97.875</v>
      </c>
      <c r="K92" s="46">
        <f>D92*43.5</f>
        <v>65.25</v>
      </c>
      <c r="L92" s="49">
        <f t="shared" si="4"/>
        <v>32.625</v>
      </c>
      <c r="M92" s="50" t="s">
        <v>224</v>
      </c>
      <c r="N92" s="48">
        <v>0.15</v>
      </c>
      <c r="O92" s="47"/>
    </row>
    <row r="93" s="39" customFormat="true" ht="33" customHeight="true" spans="1:15">
      <c r="A93" s="46">
        <v>89</v>
      </c>
      <c r="B93" s="48" t="s">
        <v>222</v>
      </c>
      <c r="C93" s="48" t="s">
        <v>225</v>
      </c>
      <c r="D93" s="48">
        <v>1.2</v>
      </c>
      <c r="E93" s="46" t="s">
        <v>19</v>
      </c>
      <c r="F93" s="47">
        <v>3.5</v>
      </c>
      <c r="G93" s="46" t="s">
        <v>20</v>
      </c>
      <c r="H93" s="47">
        <v>2024</v>
      </c>
      <c r="I93" s="48" t="s">
        <v>226</v>
      </c>
      <c r="J93" s="46">
        <f t="shared" si="3"/>
        <v>78.3</v>
      </c>
      <c r="K93" s="46">
        <f>D93*43.5</f>
        <v>52.2</v>
      </c>
      <c r="L93" s="49">
        <f t="shared" si="4"/>
        <v>26.1</v>
      </c>
      <c r="M93" s="50" t="s">
        <v>224</v>
      </c>
      <c r="N93" s="48">
        <v>0.12</v>
      </c>
      <c r="O93" s="47"/>
    </row>
    <row r="94" ht="33" customHeight="true" spans="1:15">
      <c r="A94" s="46">
        <v>90</v>
      </c>
      <c r="B94" s="48" t="s">
        <v>222</v>
      </c>
      <c r="C94" s="48" t="s">
        <v>227</v>
      </c>
      <c r="D94" s="48">
        <v>2.4</v>
      </c>
      <c r="E94" s="46" t="s">
        <v>19</v>
      </c>
      <c r="F94" s="47">
        <v>3.5</v>
      </c>
      <c r="G94" s="46" t="s">
        <v>20</v>
      </c>
      <c r="H94" s="47">
        <v>2024</v>
      </c>
      <c r="I94" s="48" t="s">
        <v>228</v>
      </c>
      <c r="J94" s="46">
        <f t="shared" si="3"/>
        <v>156.6</v>
      </c>
      <c r="K94" s="46">
        <f>D94*43.5</f>
        <v>104.4</v>
      </c>
      <c r="L94" s="49">
        <f t="shared" si="4"/>
        <v>52.2</v>
      </c>
      <c r="M94" s="50" t="s">
        <v>224</v>
      </c>
      <c r="N94" s="48">
        <v>0.24</v>
      </c>
      <c r="O94" s="47"/>
    </row>
    <row r="95" ht="33" customHeight="true" spans="1:15">
      <c r="A95" s="46">
        <v>91</v>
      </c>
      <c r="B95" s="48" t="s">
        <v>222</v>
      </c>
      <c r="C95" s="48" t="s">
        <v>229</v>
      </c>
      <c r="D95" s="48">
        <v>2.4</v>
      </c>
      <c r="E95" s="46" t="s">
        <v>19</v>
      </c>
      <c r="F95" s="47">
        <v>3.5</v>
      </c>
      <c r="G95" s="46" t="s">
        <v>20</v>
      </c>
      <c r="H95" s="47">
        <v>2024</v>
      </c>
      <c r="I95" s="50" t="s">
        <v>230</v>
      </c>
      <c r="J95" s="46">
        <f t="shared" si="3"/>
        <v>147.6</v>
      </c>
      <c r="K95" s="46">
        <f>D95*41</f>
        <v>98.4</v>
      </c>
      <c r="L95" s="49">
        <f t="shared" si="4"/>
        <v>49.2</v>
      </c>
      <c r="M95" s="50" t="s">
        <v>224</v>
      </c>
      <c r="N95" s="46">
        <v>0</v>
      </c>
      <c r="O95" s="48"/>
    </row>
    <row r="96" ht="33" customHeight="true" spans="1:15">
      <c r="A96" s="46">
        <v>92</v>
      </c>
      <c r="B96" s="46" t="s">
        <v>231</v>
      </c>
      <c r="C96" s="46" t="s">
        <v>232</v>
      </c>
      <c r="D96" s="47">
        <v>2.5</v>
      </c>
      <c r="E96" s="46" t="s">
        <v>19</v>
      </c>
      <c r="F96" s="47">
        <v>3.5</v>
      </c>
      <c r="G96" s="46" t="s">
        <v>20</v>
      </c>
      <c r="H96" s="47">
        <v>2024</v>
      </c>
      <c r="I96" s="47" t="s">
        <v>233</v>
      </c>
      <c r="J96" s="46">
        <f t="shared" si="3"/>
        <v>163.125</v>
      </c>
      <c r="K96" s="46">
        <f>D96*43.5</f>
        <v>108.75</v>
      </c>
      <c r="L96" s="49">
        <f t="shared" si="4"/>
        <v>54.375</v>
      </c>
      <c r="M96" s="46" t="s">
        <v>234</v>
      </c>
      <c r="N96" s="47">
        <v>0.25</v>
      </c>
      <c r="O96" s="47"/>
    </row>
    <row r="97" ht="33" customHeight="true" spans="1:15">
      <c r="A97" s="46">
        <v>93</v>
      </c>
      <c r="B97" s="46" t="s">
        <v>231</v>
      </c>
      <c r="C97" s="47" t="s">
        <v>235</v>
      </c>
      <c r="D97" s="46">
        <v>2.3</v>
      </c>
      <c r="E97" s="46" t="s">
        <v>19</v>
      </c>
      <c r="F97" s="47">
        <v>3.5</v>
      </c>
      <c r="G97" s="46" t="s">
        <v>20</v>
      </c>
      <c r="H97" s="47">
        <v>2024</v>
      </c>
      <c r="I97" s="46" t="s">
        <v>236</v>
      </c>
      <c r="J97" s="46">
        <f t="shared" si="3"/>
        <v>150.075</v>
      </c>
      <c r="K97" s="46">
        <f>D97*43.5</f>
        <v>100.05</v>
      </c>
      <c r="L97" s="49">
        <f t="shared" si="4"/>
        <v>50.025</v>
      </c>
      <c r="M97" s="46" t="s">
        <v>234</v>
      </c>
      <c r="N97" s="47">
        <v>0.23</v>
      </c>
      <c r="O97" s="47"/>
    </row>
    <row r="98" ht="33" customHeight="true" spans="1:15">
      <c r="A98" s="46">
        <v>94</v>
      </c>
      <c r="B98" s="46" t="s">
        <v>231</v>
      </c>
      <c r="C98" s="47" t="s">
        <v>237</v>
      </c>
      <c r="D98" s="46">
        <v>1.5</v>
      </c>
      <c r="E98" s="46" t="s">
        <v>19</v>
      </c>
      <c r="F98" s="47">
        <v>3.5</v>
      </c>
      <c r="G98" s="46" t="s">
        <v>20</v>
      </c>
      <c r="H98" s="47">
        <v>2024</v>
      </c>
      <c r="I98" s="46" t="s">
        <v>238</v>
      </c>
      <c r="J98" s="46">
        <f t="shared" si="3"/>
        <v>92.25</v>
      </c>
      <c r="K98" s="46">
        <f>D98*41</f>
        <v>61.5</v>
      </c>
      <c r="L98" s="49">
        <f t="shared" si="4"/>
        <v>30.75</v>
      </c>
      <c r="M98" s="46" t="s">
        <v>234</v>
      </c>
      <c r="N98" s="46">
        <v>0</v>
      </c>
      <c r="O98" s="46"/>
    </row>
    <row r="99" ht="33" customHeight="true" spans="1:15">
      <c r="A99" s="46">
        <v>95</v>
      </c>
      <c r="B99" s="46" t="s">
        <v>239</v>
      </c>
      <c r="C99" s="46" t="s">
        <v>240</v>
      </c>
      <c r="D99" s="46">
        <v>0.7</v>
      </c>
      <c r="E99" s="46" t="s">
        <v>19</v>
      </c>
      <c r="F99" s="46">
        <v>3.5</v>
      </c>
      <c r="G99" s="46" t="s">
        <v>20</v>
      </c>
      <c r="H99" s="46">
        <v>2024</v>
      </c>
      <c r="I99" s="46" t="s">
        <v>110</v>
      </c>
      <c r="J99" s="46">
        <f t="shared" si="3"/>
        <v>43.05</v>
      </c>
      <c r="K99" s="46">
        <f>D99*41</f>
        <v>28.7</v>
      </c>
      <c r="L99" s="49">
        <f t="shared" si="4"/>
        <v>14.35</v>
      </c>
      <c r="M99" s="46" t="s">
        <v>241</v>
      </c>
      <c r="N99" s="46">
        <v>0</v>
      </c>
      <c r="O99" s="46"/>
    </row>
  </sheetData>
  <autoFilter ref="A3:O99">
    <extLst/>
  </autoFilter>
  <mergeCells count="17">
    <mergeCell ref="A1:O1"/>
    <mergeCell ref="A4:C4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ageMargins left="0.751388888888889" right="0.751388888888889" top="0.802777777777778" bottom="0.802777777777778" header="0.5" footer="0.5"/>
  <pageSetup paperSize="9" scale="92" fitToHeight="0" orientation="landscape" horizontalDpi="600"/>
  <headerFooter/>
  <ignoredErrors>
    <ignoredError sqref="K95" formula="true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7"/>
  <sheetViews>
    <sheetView topLeftCell="A9" workbookViewId="0">
      <selection activeCell="S11" sqref="S11"/>
    </sheetView>
  </sheetViews>
  <sheetFormatPr defaultColWidth="9" defaultRowHeight="13.5"/>
  <cols>
    <col min="9" max="9" width="23.6333333333333" customWidth="true"/>
  </cols>
  <sheetData>
    <row r="1" ht="18.75" spans="1:15">
      <c r="A1" s="2" t="s">
        <v>242</v>
      </c>
      <c r="B1" s="3"/>
      <c r="C1" s="3"/>
      <c r="D1" s="3"/>
      <c r="E1" s="3"/>
      <c r="F1" s="3"/>
      <c r="G1" s="3"/>
      <c r="H1" s="3"/>
      <c r="I1" s="16"/>
      <c r="J1" s="3"/>
      <c r="K1" s="3"/>
      <c r="L1" s="3"/>
      <c r="M1" s="3"/>
      <c r="N1" s="3"/>
      <c r="O1" s="24"/>
    </row>
    <row r="2" ht="21" customHeight="true" spans="1:15">
      <c r="A2" s="4" t="s">
        <v>243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21" customHeight="true" spans="1:15">
      <c r="A3" s="5" t="s">
        <v>1</v>
      </c>
      <c r="B3" s="6" t="s">
        <v>244</v>
      </c>
      <c r="C3" s="5" t="s">
        <v>3</v>
      </c>
      <c r="D3" s="5" t="s">
        <v>245</v>
      </c>
      <c r="E3" s="5" t="s">
        <v>5</v>
      </c>
      <c r="F3" s="5" t="s">
        <v>246</v>
      </c>
      <c r="G3" s="5" t="s">
        <v>247</v>
      </c>
      <c r="H3" s="5" t="s">
        <v>8</v>
      </c>
      <c r="I3" s="17" t="s">
        <v>248</v>
      </c>
      <c r="J3" s="5" t="s">
        <v>249</v>
      </c>
      <c r="K3" s="5" t="s">
        <v>250</v>
      </c>
      <c r="L3" s="18" t="s">
        <v>251</v>
      </c>
      <c r="M3" s="5" t="s">
        <v>252</v>
      </c>
      <c r="N3" s="8" t="s">
        <v>253</v>
      </c>
      <c r="O3" s="25" t="s">
        <v>15</v>
      </c>
    </row>
    <row r="4" ht="21" customHeight="true" spans="1:15">
      <c r="A4" s="5"/>
      <c r="B4" s="7"/>
      <c r="C4" s="8"/>
      <c r="D4" s="5"/>
      <c r="E4" s="5"/>
      <c r="F4" s="5"/>
      <c r="G4" s="5"/>
      <c r="H4" s="5"/>
      <c r="I4" s="17"/>
      <c r="J4" s="5"/>
      <c r="K4" s="5"/>
      <c r="L4" s="18"/>
      <c r="M4" s="5"/>
      <c r="N4" s="26"/>
      <c r="O4" s="25"/>
    </row>
    <row r="5" ht="21" customHeight="true" spans="1:15">
      <c r="A5" s="9" t="s">
        <v>16</v>
      </c>
      <c r="B5" s="9"/>
      <c r="C5" s="9"/>
      <c r="D5" s="9">
        <v>157.5</v>
      </c>
      <c r="E5" s="9"/>
      <c r="F5" s="9"/>
      <c r="G5" s="9"/>
      <c r="H5" s="9"/>
      <c r="I5" s="17"/>
      <c r="J5" s="9">
        <v>10184.175</v>
      </c>
      <c r="K5" s="9">
        <v>6789.45</v>
      </c>
      <c r="L5" s="19">
        <v>3394.725</v>
      </c>
      <c r="M5" s="27"/>
      <c r="N5" s="27"/>
      <c r="O5" s="28"/>
    </row>
    <row r="6" ht="21" customHeight="true" spans="1:15">
      <c r="A6" s="10">
        <v>1</v>
      </c>
      <c r="B6" s="10" t="s">
        <v>191</v>
      </c>
      <c r="C6" s="10" t="s">
        <v>192</v>
      </c>
      <c r="D6" s="10">
        <v>1.3</v>
      </c>
      <c r="E6" s="10" t="s">
        <v>254</v>
      </c>
      <c r="F6" s="10">
        <v>3.5</v>
      </c>
      <c r="G6" s="10" t="s">
        <v>255</v>
      </c>
      <c r="H6" s="10">
        <v>2024</v>
      </c>
      <c r="I6" s="12" t="s">
        <v>193</v>
      </c>
      <c r="J6" s="10">
        <f t="shared" ref="J6:J12" si="0">K6*1.5</f>
        <v>84.825</v>
      </c>
      <c r="K6" s="10">
        <f t="shared" ref="K6:K9" si="1">D6*43.5</f>
        <v>56.55</v>
      </c>
      <c r="L6" s="20">
        <f t="shared" ref="L6:L12" si="2">J6-K6</f>
        <v>28.275</v>
      </c>
      <c r="M6" s="29" t="s">
        <v>194</v>
      </c>
      <c r="N6" s="29">
        <v>0.13</v>
      </c>
      <c r="O6" s="10"/>
    </row>
    <row r="7" ht="21" customHeight="true" spans="1:15">
      <c r="A7" s="11">
        <v>2</v>
      </c>
      <c r="B7" s="10" t="s">
        <v>191</v>
      </c>
      <c r="C7" s="11" t="s">
        <v>195</v>
      </c>
      <c r="D7" s="12">
        <v>1.8</v>
      </c>
      <c r="E7" s="10" t="s">
        <v>254</v>
      </c>
      <c r="F7" s="10">
        <v>3.5</v>
      </c>
      <c r="G7" s="10" t="s">
        <v>255</v>
      </c>
      <c r="H7" s="10">
        <v>2024</v>
      </c>
      <c r="I7" s="12" t="s">
        <v>196</v>
      </c>
      <c r="J7" s="10">
        <f t="shared" si="0"/>
        <v>117.45</v>
      </c>
      <c r="K7" s="10">
        <f t="shared" si="1"/>
        <v>78.3</v>
      </c>
      <c r="L7" s="20">
        <f t="shared" si="2"/>
        <v>39.15</v>
      </c>
      <c r="M7" s="29" t="s">
        <v>194</v>
      </c>
      <c r="N7" s="29">
        <v>0.18</v>
      </c>
      <c r="O7" s="10"/>
    </row>
    <row r="8" ht="21" customHeight="true" spans="1:15">
      <c r="A8" s="10">
        <v>3</v>
      </c>
      <c r="B8" s="10" t="s">
        <v>191</v>
      </c>
      <c r="C8" s="11" t="s">
        <v>197</v>
      </c>
      <c r="D8" s="12">
        <v>0.5</v>
      </c>
      <c r="E8" s="10" t="s">
        <v>254</v>
      </c>
      <c r="F8" s="11">
        <v>3.5</v>
      </c>
      <c r="G8" s="10" t="s">
        <v>255</v>
      </c>
      <c r="H8" s="11">
        <v>2024</v>
      </c>
      <c r="I8" s="12" t="s">
        <v>28</v>
      </c>
      <c r="J8" s="10">
        <f t="shared" si="0"/>
        <v>30.75</v>
      </c>
      <c r="K8" s="12">
        <f t="shared" ref="K8:K12" si="3">D8*41</f>
        <v>20.5</v>
      </c>
      <c r="L8" s="20">
        <f t="shared" si="2"/>
        <v>10.25</v>
      </c>
      <c r="M8" s="29" t="s">
        <v>194</v>
      </c>
      <c r="N8" s="12" t="s">
        <v>256</v>
      </c>
      <c r="O8" s="29"/>
    </row>
    <row r="9" ht="21" customHeight="true" spans="1:15">
      <c r="A9" s="10">
        <v>3</v>
      </c>
      <c r="B9" s="12" t="s">
        <v>216</v>
      </c>
      <c r="C9" s="11" t="s">
        <v>217</v>
      </c>
      <c r="D9" s="12">
        <v>1.5</v>
      </c>
      <c r="E9" s="10" t="s">
        <v>254</v>
      </c>
      <c r="F9" s="11">
        <v>3.5</v>
      </c>
      <c r="G9" s="10" t="s">
        <v>255</v>
      </c>
      <c r="H9" s="11">
        <v>2024</v>
      </c>
      <c r="I9" s="12" t="s">
        <v>218</v>
      </c>
      <c r="J9" s="10">
        <f t="shared" si="0"/>
        <v>97.875</v>
      </c>
      <c r="K9" s="10">
        <f t="shared" si="1"/>
        <v>65.25</v>
      </c>
      <c r="L9" s="20">
        <f t="shared" si="2"/>
        <v>32.625</v>
      </c>
      <c r="M9" s="29" t="s">
        <v>221</v>
      </c>
      <c r="N9" s="12">
        <v>0.15</v>
      </c>
      <c r="O9" s="29"/>
    </row>
    <row r="10" ht="21" customHeight="true" spans="1:15">
      <c r="A10" s="10">
        <v>5</v>
      </c>
      <c r="B10" s="12" t="s">
        <v>216</v>
      </c>
      <c r="C10" s="11" t="s">
        <v>257</v>
      </c>
      <c r="D10" s="12">
        <v>1.3</v>
      </c>
      <c r="E10" s="10" t="s">
        <v>254</v>
      </c>
      <c r="F10" s="11">
        <v>3.5</v>
      </c>
      <c r="G10" s="10" t="s">
        <v>255</v>
      </c>
      <c r="H10" s="11">
        <v>2024</v>
      </c>
      <c r="I10" s="12" t="s">
        <v>220</v>
      </c>
      <c r="J10" s="10">
        <f t="shared" si="0"/>
        <v>79.95</v>
      </c>
      <c r="K10" s="12">
        <f t="shared" si="3"/>
        <v>53.3</v>
      </c>
      <c r="L10" s="20">
        <f t="shared" si="2"/>
        <v>26.65</v>
      </c>
      <c r="M10" s="29" t="s">
        <v>221</v>
      </c>
      <c r="N10" s="12" t="s">
        <v>256</v>
      </c>
      <c r="O10" s="29" t="s">
        <v>258</v>
      </c>
    </row>
    <row r="11" ht="21" customHeight="true" spans="1:15">
      <c r="A11" s="11">
        <v>6</v>
      </c>
      <c r="B11" s="12" t="s">
        <v>181</v>
      </c>
      <c r="C11" s="11" t="s">
        <v>182</v>
      </c>
      <c r="D11" s="12">
        <v>1.4</v>
      </c>
      <c r="E11" s="10" t="s">
        <v>254</v>
      </c>
      <c r="F11" s="11">
        <v>3.5</v>
      </c>
      <c r="G11" s="10" t="s">
        <v>255</v>
      </c>
      <c r="H11" s="11">
        <v>2024</v>
      </c>
      <c r="I11" s="12" t="s">
        <v>183</v>
      </c>
      <c r="J11" s="10">
        <f t="shared" si="0"/>
        <v>91.35</v>
      </c>
      <c r="K11" s="10">
        <f>D11*43.5</f>
        <v>60.9</v>
      </c>
      <c r="L11" s="20">
        <f t="shared" si="2"/>
        <v>30.45</v>
      </c>
      <c r="M11" s="12" t="s">
        <v>184</v>
      </c>
      <c r="N11" s="12">
        <v>0.14</v>
      </c>
      <c r="O11" s="29"/>
    </row>
    <row r="12" ht="21" customHeight="true" spans="1:15">
      <c r="A12" s="10">
        <v>7</v>
      </c>
      <c r="B12" s="12" t="s">
        <v>204</v>
      </c>
      <c r="C12" s="11" t="s">
        <v>205</v>
      </c>
      <c r="D12" s="12">
        <v>2.6</v>
      </c>
      <c r="E12" s="10" t="s">
        <v>254</v>
      </c>
      <c r="F12" s="11">
        <v>3.5</v>
      </c>
      <c r="G12" s="10" t="s">
        <v>255</v>
      </c>
      <c r="H12" s="11">
        <v>2024</v>
      </c>
      <c r="I12" s="12" t="s">
        <v>206</v>
      </c>
      <c r="J12" s="10">
        <f t="shared" si="0"/>
        <v>159.9</v>
      </c>
      <c r="K12" s="12">
        <f t="shared" si="3"/>
        <v>106.6</v>
      </c>
      <c r="L12" s="20">
        <f t="shared" si="2"/>
        <v>53.3</v>
      </c>
      <c r="M12" s="12" t="s">
        <v>207</v>
      </c>
      <c r="N12" s="12" t="s">
        <v>256</v>
      </c>
      <c r="O12" s="29"/>
    </row>
    <row r="13" ht="21" customHeight="true" spans="1:15">
      <c r="A13" s="13">
        <v>8</v>
      </c>
      <c r="B13" s="14" t="s">
        <v>204</v>
      </c>
      <c r="C13" s="15" t="s">
        <v>259</v>
      </c>
      <c r="D13" s="14">
        <v>2.1</v>
      </c>
      <c r="E13" s="13" t="s">
        <v>254</v>
      </c>
      <c r="F13" s="15">
        <v>3.5</v>
      </c>
      <c r="G13" s="13" t="s">
        <v>255</v>
      </c>
      <c r="H13" s="15">
        <v>2024</v>
      </c>
      <c r="I13" s="14" t="s">
        <v>209</v>
      </c>
      <c r="J13" s="15"/>
      <c r="K13" s="14"/>
      <c r="L13" s="21"/>
      <c r="M13" s="14" t="s">
        <v>207</v>
      </c>
      <c r="N13" s="14" t="s">
        <v>260</v>
      </c>
      <c r="O13" s="30"/>
    </row>
    <row r="14" ht="21" customHeight="true" spans="1:15">
      <c r="A14" s="10">
        <v>9</v>
      </c>
      <c r="B14" s="12" t="s">
        <v>60</v>
      </c>
      <c r="C14" s="11" t="s">
        <v>61</v>
      </c>
      <c r="D14" s="12">
        <v>2</v>
      </c>
      <c r="E14" s="10" t="s">
        <v>254</v>
      </c>
      <c r="F14" s="11">
        <v>3.5</v>
      </c>
      <c r="G14" s="10" t="s">
        <v>255</v>
      </c>
      <c r="H14" s="11">
        <v>2024</v>
      </c>
      <c r="I14" s="12" t="s">
        <v>261</v>
      </c>
      <c r="J14" s="10">
        <f t="shared" ref="J14:J19" si="4">K14*1.5</f>
        <v>123</v>
      </c>
      <c r="K14" s="12">
        <f t="shared" ref="K14:K17" si="5">D14*41</f>
        <v>82</v>
      </c>
      <c r="L14" s="20">
        <f t="shared" ref="L14:L19" si="6">J14-K14</f>
        <v>41</v>
      </c>
      <c r="M14" s="12" t="s">
        <v>63</v>
      </c>
      <c r="N14" s="12" t="s">
        <v>256</v>
      </c>
      <c r="O14" s="29"/>
    </row>
    <row r="15" ht="21" customHeight="true" spans="1:15">
      <c r="A15" s="15">
        <v>10</v>
      </c>
      <c r="B15" s="14" t="s">
        <v>60</v>
      </c>
      <c r="C15" s="15" t="s">
        <v>262</v>
      </c>
      <c r="D15" s="14">
        <v>1</v>
      </c>
      <c r="E15" s="13" t="s">
        <v>254</v>
      </c>
      <c r="F15" s="15">
        <v>3.5</v>
      </c>
      <c r="G15" s="13" t="s">
        <v>255</v>
      </c>
      <c r="H15" s="15">
        <v>2024</v>
      </c>
      <c r="I15" s="14" t="s">
        <v>30</v>
      </c>
      <c r="J15" s="15"/>
      <c r="K15" s="14"/>
      <c r="L15" s="21"/>
      <c r="M15" s="14" t="s">
        <v>63</v>
      </c>
      <c r="N15" s="14" t="s">
        <v>256</v>
      </c>
      <c r="O15" s="30"/>
    </row>
    <row r="16" ht="21" customHeight="true" spans="1:15">
      <c r="A16" s="10">
        <v>11</v>
      </c>
      <c r="B16" s="12" t="s">
        <v>60</v>
      </c>
      <c r="C16" s="11" t="s">
        <v>64</v>
      </c>
      <c r="D16" s="12">
        <v>1.2</v>
      </c>
      <c r="E16" s="10" t="s">
        <v>254</v>
      </c>
      <c r="F16" s="11">
        <v>3.5</v>
      </c>
      <c r="G16" s="10" t="s">
        <v>255</v>
      </c>
      <c r="H16" s="11">
        <v>2024</v>
      </c>
      <c r="I16" s="12" t="s">
        <v>65</v>
      </c>
      <c r="J16" s="10">
        <f t="shared" si="4"/>
        <v>73.8</v>
      </c>
      <c r="K16" s="12">
        <f t="shared" si="5"/>
        <v>49.2</v>
      </c>
      <c r="L16" s="20">
        <f t="shared" si="6"/>
        <v>24.6</v>
      </c>
      <c r="M16" s="12" t="s">
        <v>63</v>
      </c>
      <c r="N16" s="12" t="s">
        <v>256</v>
      </c>
      <c r="O16" s="29"/>
    </row>
    <row r="17" ht="21" customHeight="true" spans="1:15">
      <c r="A17" s="10">
        <v>12</v>
      </c>
      <c r="B17" s="12" t="s">
        <v>60</v>
      </c>
      <c r="C17" s="11" t="s">
        <v>263</v>
      </c>
      <c r="D17" s="12">
        <v>1.6</v>
      </c>
      <c r="E17" s="10" t="s">
        <v>254</v>
      </c>
      <c r="F17" s="11">
        <v>3.5</v>
      </c>
      <c r="G17" s="10" t="s">
        <v>255</v>
      </c>
      <c r="H17" s="11">
        <v>2024</v>
      </c>
      <c r="I17" s="12" t="s">
        <v>264</v>
      </c>
      <c r="J17" s="10">
        <f t="shared" si="4"/>
        <v>98.4</v>
      </c>
      <c r="K17" s="12">
        <f t="shared" si="5"/>
        <v>65.6</v>
      </c>
      <c r="L17" s="20">
        <f t="shared" si="6"/>
        <v>32.8</v>
      </c>
      <c r="M17" s="12" t="s">
        <v>63</v>
      </c>
      <c r="N17" s="12" t="s">
        <v>256</v>
      </c>
      <c r="O17" s="29"/>
    </row>
    <row r="18" ht="21" customHeight="true" spans="1:15">
      <c r="A18" s="10">
        <v>13</v>
      </c>
      <c r="B18" s="12" t="s">
        <v>210</v>
      </c>
      <c r="C18" s="12" t="s">
        <v>211</v>
      </c>
      <c r="D18" s="12">
        <v>2</v>
      </c>
      <c r="E18" s="10" t="s">
        <v>254</v>
      </c>
      <c r="F18" s="11">
        <v>3.5</v>
      </c>
      <c r="G18" s="10" t="s">
        <v>255</v>
      </c>
      <c r="H18" s="11">
        <v>2024</v>
      </c>
      <c r="I18" s="12" t="s">
        <v>212</v>
      </c>
      <c r="J18" s="10">
        <f t="shared" si="4"/>
        <v>130.5</v>
      </c>
      <c r="K18" s="10">
        <f t="shared" ref="K18:K25" si="7">D18*43.5</f>
        <v>87</v>
      </c>
      <c r="L18" s="20">
        <f t="shared" si="6"/>
        <v>43.5</v>
      </c>
      <c r="M18" s="12" t="s">
        <v>213</v>
      </c>
      <c r="N18" s="12">
        <v>0.2</v>
      </c>
      <c r="O18" s="29"/>
    </row>
    <row r="19" ht="21" customHeight="true" spans="1:15">
      <c r="A19" s="11">
        <v>14</v>
      </c>
      <c r="B19" s="12" t="s">
        <v>210</v>
      </c>
      <c r="C19" s="11" t="s">
        <v>214</v>
      </c>
      <c r="D19" s="12">
        <v>1.4</v>
      </c>
      <c r="E19" s="10" t="s">
        <v>254</v>
      </c>
      <c r="F19" s="11">
        <v>3.5</v>
      </c>
      <c r="G19" s="10" t="s">
        <v>255</v>
      </c>
      <c r="H19" s="11">
        <v>2024</v>
      </c>
      <c r="I19" s="12" t="s">
        <v>215</v>
      </c>
      <c r="J19" s="10">
        <f t="shared" si="4"/>
        <v>91.35</v>
      </c>
      <c r="K19" s="10">
        <f t="shared" si="7"/>
        <v>60.9</v>
      </c>
      <c r="L19" s="20">
        <f t="shared" si="6"/>
        <v>30.45</v>
      </c>
      <c r="M19" s="12" t="s">
        <v>213</v>
      </c>
      <c r="N19" s="12">
        <v>0.14</v>
      </c>
      <c r="O19" s="29"/>
    </row>
    <row r="20" ht="21" customHeight="true" spans="1:15">
      <c r="A20" s="13">
        <v>15</v>
      </c>
      <c r="B20" s="14" t="s">
        <v>210</v>
      </c>
      <c r="C20" s="15" t="s">
        <v>265</v>
      </c>
      <c r="D20" s="14">
        <v>0.9</v>
      </c>
      <c r="E20" s="13" t="s">
        <v>254</v>
      </c>
      <c r="F20" s="15">
        <v>3.5</v>
      </c>
      <c r="G20" s="13" t="s">
        <v>255</v>
      </c>
      <c r="H20" s="15">
        <v>2024</v>
      </c>
      <c r="I20" s="14" t="s">
        <v>266</v>
      </c>
      <c r="J20" s="15"/>
      <c r="K20" s="14"/>
      <c r="L20" s="21"/>
      <c r="M20" s="14" t="s">
        <v>213</v>
      </c>
      <c r="N20" s="14" t="s">
        <v>260</v>
      </c>
      <c r="O20" s="30"/>
    </row>
    <row r="21" ht="21" customHeight="true" spans="1:15">
      <c r="A21" s="10">
        <v>16</v>
      </c>
      <c r="B21" s="12" t="s">
        <v>145</v>
      </c>
      <c r="C21" s="11" t="s">
        <v>146</v>
      </c>
      <c r="D21" s="12">
        <v>1.8</v>
      </c>
      <c r="E21" s="10" t="s">
        <v>254</v>
      </c>
      <c r="F21" s="11">
        <v>3.5</v>
      </c>
      <c r="G21" s="10" t="s">
        <v>255</v>
      </c>
      <c r="H21" s="11">
        <v>2024</v>
      </c>
      <c r="I21" s="12" t="s">
        <v>267</v>
      </c>
      <c r="J21" s="10">
        <f t="shared" ref="J21:J25" si="8">K21*1.5</f>
        <v>117.45</v>
      </c>
      <c r="K21" s="10">
        <f t="shared" si="7"/>
        <v>78.3</v>
      </c>
      <c r="L21" s="20">
        <f t="shared" ref="L21:L25" si="9">J21-K21</f>
        <v>39.15</v>
      </c>
      <c r="M21" s="12" t="s">
        <v>148</v>
      </c>
      <c r="N21" s="12">
        <v>0.18</v>
      </c>
      <c r="O21" s="29"/>
    </row>
    <row r="22" ht="21" customHeight="true" spans="1:15">
      <c r="A22" s="10">
        <v>17</v>
      </c>
      <c r="B22" s="12" t="s">
        <v>145</v>
      </c>
      <c r="C22" s="11" t="s">
        <v>149</v>
      </c>
      <c r="D22" s="12">
        <v>3.4</v>
      </c>
      <c r="E22" s="10" t="s">
        <v>254</v>
      </c>
      <c r="F22" s="11">
        <v>3.5</v>
      </c>
      <c r="G22" s="10" t="s">
        <v>255</v>
      </c>
      <c r="H22" s="11">
        <v>2024</v>
      </c>
      <c r="I22" s="12" t="s">
        <v>86</v>
      </c>
      <c r="J22" s="10">
        <f t="shared" si="8"/>
        <v>221.85</v>
      </c>
      <c r="K22" s="10">
        <f t="shared" si="7"/>
        <v>147.9</v>
      </c>
      <c r="L22" s="20">
        <f t="shared" si="9"/>
        <v>73.95</v>
      </c>
      <c r="M22" s="12" t="s">
        <v>148</v>
      </c>
      <c r="N22" s="12">
        <v>0.34</v>
      </c>
      <c r="O22" s="29"/>
    </row>
    <row r="23" ht="21" customHeight="true" spans="1:15">
      <c r="A23" s="11">
        <v>18</v>
      </c>
      <c r="B23" s="12" t="s">
        <v>70</v>
      </c>
      <c r="C23" s="11" t="s">
        <v>71</v>
      </c>
      <c r="D23" s="12">
        <v>1.9</v>
      </c>
      <c r="E23" s="10" t="s">
        <v>254</v>
      </c>
      <c r="F23" s="11">
        <v>3.5</v>
      </c>
      <c r="G23" s="10" t="s">
        <v>255</v>
      </c>
      <c r="H23" s="11">
        <v>2024</v>
      </c>
      <c r="I23" s="12" t="s">
        <v>72</v>
      </c>
      <c r="J23" s="10">
        <f t="shared" si="8"/>
        <v>123.975</v>
      </c>
      <c r="K23" s="10">
        <f t="shared" si="7"/>
        <v>82.65</v>
      </c>
      <c r="L23" s="20">
        <f t="shared" si="9"/>
        <v>41.325</v>
      </c>
      <c r="M23" s="12" t="s">
        <v>73</v>
      </c>
      <c r="N23" s="11">
        <v>0.19</v>
      </c>
      <c r="O23" s="29"/>
    </row>
    <row r="24" ht="21" customHeight="true" spans="1:15">
      <c r="A24" s="10">
        <v>19</v>
      </c>
      <c r="B24" s="12" t="s">
        <v>70</v>
      </c>
      <c r="C24" s="11" t="s">
        <v>74</v>
      </c>
      <c r="D24" s="12">
        <v>1.5</v>
      </c>
      <c r="E24" s="10" t="s">
        <v>254</v>
      </c>
      <c r="F24" s="11">
        <v>3.5</v>
      </c>
      <c r="G24" s="10" t="s">
        <v>255</v>
      </c>
      <c r="H24" s="11">
        <v>2024</v>
      </c>
      <c r="I24" s="12" t="s">
        <v>28</v>
      </c>
      <c r="J24" s="10">
        <f t="shared" si="8"/>
        <v>97.875</v>
      </c>
      <c r="K24" s="10">
        <f t="shared" si="7"/>
        <v>65.25</v>
      </c>
      <c r="L24" s="20">
        <f t="shared" si="9"/>
        <v>32.625</v>
      </c>
      <c r="M24" s="12" t="s">
        <v>73</v>
      </c>
      <c r="N24" s="11">
        <v>0.15</v>
      </c>
      <c r="O24" s="29"/>
    </row>
    <row r="25" ht="21" customHeight="true" spans="1:15">
      <c r="A25" s="10">
        <v>20</v>
      </c>
      <c r="B25" s="12" t="s">
        <v>70</v>
      </c>
      <c r="C25" s="11" t="s">
        <v>75</v>
      </c>
      <c r="D25" s="12">
        <v>1.4</v>
      </c>
      <c r="E25" s="10" t="s">
        <v>254</v>
      </c>
      <c r="F25" s="11">
        <v>3.5</v>
      </c>
      <c r="G25" s="10" t="s">
        <v>255</v>
      </c>
      <c r="H25" s="11">
        <v>2024</v>
      </c>
      <c r="I25" s="12" t="s">
        <v>76</v>
      </c>
      <c r="J25" s="10">
        <f t="shared" si="8"/>
        <v>91.35</v>
      </c>
      <c r="K25" s="10">
        <f t="shared" si="7"/>
        <v>60.9</v>
      </c>
      <c r="L25" s="20">
        <f t="shared" si="9"/>
        <v>30.45</v>
      </c>
      <c r="M25" s="12" t="s">
        <v>73</v>
      </c>
      <c r="N25" s="11">
        <v>0.14</v>
      </c>
      <c r="O25" s="29"/>
    </row>
    <row r="26" ht="21" customHeight="true" spans="1:15">
      <c r="A26" s="13">
        <v>21</v>
      </c>
      <c r="B26" s="14" t="s">
        <v>70</v>
      </c>
      <c r="C26" s="15" t="s">
        <v>268</v>
      </c>
      <c r="D26" s="14">
        <v>0.7</v>
      </c>
      <c r="E26" s="13" t="s">
        <v>254</v>
      </c>
      <c r="F26" s="15">
        <v>3.5</v>
      </c>
      <c r="G26" s="13" t="s">
        <v>255</v>
      </c>
      <c r="H26" s="15">
        <v>2024</v>
      </c>
      <c r="I26" s="14" t="s">
        <v>76</v>
      </c>
      <c r="J26" s="15"/>
      <c r="K26" s="14"/>
      <c r="L26" s="21"/>
      <c r="M26" s="14" t="s">
        <v>73</v>
      </c>
      <c r="N26" s="15" t="s">
        <v>260</v>
      </c>
      <c r="O26" s="30"/>
    </row>
    <row r="27" ht="21" customHeight="true" spans="1:15">
      <c r="A27" s="11">
        <v>22</v>
      </c>
      <c r="B27" s="12" t="s">
        <v>150</v>
      </c>
      <c r="C27" s="11" t="s">
        <v>151</v>
      </c>
      <c r="D27" s="12">
        <v>1.6</v>
      </c>
      <c r="E27" s="10" t="s">
        <v>254</v>
      </c>
      <c r="F27" s="11">
        <v>3.5</v>
      </c>
      <c r="G27" s="10" t="s">
        <v>255</v>
      </c>
      <c r="H27" s="11">
        <v>2024</v>
      </c>
      <c r="I27" s="12" t="s">
        <v>24</v>
      </c>
      <c r="J27" s="10">
        <f t="shared" ref="J27:J32" si="10">K27*1.5</f>
        <v>104.4</v>
      </c>
      <c r="K27" s="10">
        <f t="shared" ref="K27:K29" si="11">D27*43.5</f>
        <v>69.6</v>
      </c>
      <c r="L27" s="20">
        <f t="shared" ref="L27:L32" si="12">J27-K27</f>
        <v>34.8</v>
      </c>
      <c r="M27" s="12" t="s">
        <v>152</v>
      </c>
      <c r="N27" s="11">
        <v>0.16</v>
      </c>
      <c r="O27" s="29"/>
    </row>
    <row r="28" ht="21" customHeight="true" spans="1:15">
      <c r="A28" s="10">
        <v>23</v>
      </c>
      <c r="B28" s="12" t="s">
        <v>150</v>
      </c>
      <c r="C28" s="11" t="s">
        <v>153</v>
      </c>
      <c r="D28" s="12">
        <v>1.5</v>
      </c>
      <c r="E28" s="10" t="s">
        <v>254</v>
      </c>
      <c r="F28" s="11">
        <v>3.5</v>
      </c>
      <c r="G28" s="10" t="s">
        <v>255</v>
      </c>
      <c r="H28" s="11">
        <v>2024</v>
      </c>
      <c r="I28" s="12" t="s">
        <v>53</v>
      </c>
      <c r="J28" s="10">
        <f t="shared" si="10"/>
        <v>97.875</v>
      </c>
      <c r="K28" s="10">
        <f t="shared" si="11"/>
        <v>65.25</v>
      </c>
      <c r="L28" s="20">
        <f t="shared" si="12"/>
        <v>32.625</v>
      </c>
      <c r="M28" s="12" t="s">
        <v>152</v>
      </c>
      <c r="N28" s="11">
        <v>0.15</v>
      </c>
      <c r="O28" s="29"/>
    </row>
    <row r="29" ht="21" customHeight="true" spans="1:15">
      <c r="A29" s="10">
        <v>24</v>
      </c>
      <c r="B29" s="12" t="s">
        <v>47</v>
      </c>
      <c r="C29" s="11" t="s">
        <v>48</v>
      </c>
      <c r="D29" s="12">
        <v>2</v>
      </c>
      <c r="E29" s="10" t="s">
        <v>254</v>
      </c>
      <c r="F29" s="11">
        <v>3.5</v>
      </c>
      <c r="G29" s="10" t="s">
        <v>255</v>
      </c>
      <c r="H29" s="11">
        <v>2024</v>
      </c>
      <c r="I29" s="12" t="s">
        <v>49</v>
      </c>
      <c r="J29" s="10">
        <f t="shared" si="10"/>
        <v>130.5</v>
      </c>
      <c r="K29" s="10">
        <f t="shared" si="11"/>
        <v>87</v>
      </c>
      <c r="L29" s="20">
        <f t="shared" si="12"/>
        <v>43.5</v>
      </c>
      <c r="M29" s="12" t="s">
        <v>50</v>
      </c>
      <c r="N29" s="11">
        <v>0.2</v>
      </c>
      <c r="O29" s="29"/>
    </row>
    <row r="30" ht="21" customHeight="true" spans="1:15">
      <c r="A30" s="10">
        <v>25</v>
      </c>
      <c r="B30" s="12" t="s">
        <v>47</v>
      </c>
      <c r="C30" s="11" t="s">
        <v>269</v>
      </c>
      <c r="D30" s="12">
        <v>0.6</v>
      </c>
      <c r="E30" s="10" t="s">
        <v>254</v>
      </c>
      <c r="F30" s="11">
        <v>3.5</v>
      </c>
      <c r="G30" s="10" t="s">
        <v>255</v>
      </c>
      <c r="H30" s="11">
        <v>2024</v>
      </c>
      <c r="I30" s="12" t="s">
        <v>24</v>
      </c>
      <c r="J30" s="10">
        <f t="shared" si="10"/>
        <v>36.9</v>
      </c>
      <c r="K30" s="12">
        <f>D30*41</f>
        <v>24.6</v>
      </c>
      <c r="L30" s="20">
        <f t="shared" si="12"/>
        <v>12.3</v>
      </c>
      <c r="M30" s="12" t="s">
        <v>50</v>
      </c>
      <c r="N30" s="11" t="s">
        <v>256</v>
      </c>
      <c r="O30" s="29"/>
    </row>
    <row r="31" ht="21" customHeight="true" spans="1:15">
      <c r="A31" s="11">
        <v>26</v>
      </c>
      <c r="B31" s="12" t="s">
        <v>47</v>
      </c>
      <c r="C31" s="11" t="s">
        <v>270</v>
      </c>
      <c r="D31" s="12">
        <v>1.3</v>
      </c>
      <c r="E31" s="10" t="s">
        <v>254</v>
      </c>
      <c r="F31" s="11">
        <v>3.5</v>
      </c>
      <c r="G31" s="10" t="s">
        <v>255</v>
      </c>
      <c r="H31" s="11">
        <v>2024</v>
      </c>
      <c r="I31" s="12" t="s">
        <v>53</v>
      </c>
      <c r="J31" s="10">
        <f t="shared" si="10"/>
        <v>84.825</v>
      </c>
      <c r="K31" s="10">
        <f>D31*43.5</f>
        <v>56.55</v>
      </c>
      <c r="L31" s="20">
        <f t="shared" si="12"/>
        <v>28.275</v>
      </c>
      <c r="M31" s="12" t="s">
        <v>50</v>
      </c>
      <c r="N31" s="12">
        <v>0.13</v>
      </c>
      <c r="O31" s="29"/>
    </row>
    <row r="32" ht="21" customHeight="true" spans="1:15">
      <c r="A32" s="10">
        <v>27</v>
      </c>
      <c r="B32" s="12" t="s">
        <v>47</v>
      </c>
      <c r="C32" s="11" t="s">
        <v>54</v>
      </c>
      <c r="D32" s="12">
        <v>2.4</v>
      </c>
      <c r="E32" s="10" t="s">
        <v>254</v>
      </c>
      <c r="F32" s="11">
        <v>3.5</v>
      </c>
      <c r="G32" s="10" t="s">
        <v>255</v>
      </c>
      <c r="H32" s="11">
        <v>2024</v>
      </c>
      <c r="I32" s="12" t="s">
        <v>55</v>
      </c>
      <c r="J32" s="10">
        <f t="shared" si="10"/>
        <v>156.6</v>
      </c>
      <c r="K32" s="10">
        <f>D32*43.5</f>
        <v>104.4</v>
      </c>
      <c r="L32" s="20">
        <f t="shared" si="12"/>
        <v>52.2</v>
      </c>
      <c r="M32" s="12" t="s">
        <v>22</v>
      </c>
      <c r="N32" s="12">
        <v>0.24</v>
      </c>
      <c r="O32" s="29"/>
    </row>
    <row r="33" ht="22.5" spans="1:15">
      <c r="A33" s="13">
        <v>28</v>
      </c>
      <c r="B33" s="14" t="s">
        <v>17</v>
      </c>
      <c r="C33" s="15" t="s">
        <v>33</v>
      </c>
      <c r="D33" s="14">
        <v>1</v>
      </c>
      <c r="E33" s="13" t="s">
        <v>254</v>
      </c>
      <c r="F33" s="15">
        <v>3.5</v>
      </c>
      <c r="G33" s="13" t="s">
        <v>255</v>
      </c>
      <c r="H33" s="15">
        <v>2024</v>
      </c>
      <c r="I33" s="14" t="s">
        <v>34</v>
      </c>
      <c r="J33" s="15"/>
      <c r="K33" s="14"/>
      <c r="L33" s="21"/>
      <c r="M33" s="14" t="s">
        <v>22</v>
      </c>
      <c r="N33" s="14" t="s">
        <v>260</v>
      </c>
      <c r="O33" s="30"/>
    </row>
    <row r="34" ht="24" spans="1:15">
      <c r="A34" s="13">
        <v>29</v>
      </c>
      <c r="B34" s="14" t="s">
        <v>17</v>
      </c>
      <c r="C34" s="15" t="s">
        <v>271</v>
      </c>
      <c r="D34" s="14">
        <v>1.6</v>
      </c>
      <c r="E34" s="13" t="s">
        <v>254</v>
      </c>
      <c r="F34" s="15">
        <v>3.5</v>
      </c>
      <c r="G34" s="13" t="s">
        <v>255</v>
      </c>
      <c r="H34" s="15">
        <v>2024</v>
      </c>
      <c r="I34" s="14" t="s">
        <v>272</v>
      </c>
      <c r="J34" s="15"/>
      <c r="K34" s="14"/>
      <c r="L34" s="21"/>
      <c r="M34" s="14" t="s">
        <v>22</v>
      </c>
      <c r="N34" s="14" t="s">
        <v>260</v>
      </c>
      <c r="O34" s="13" t="s">
        <v>273</v>
      </c>
    </row>
    <row r="35" ht="22.5" spans="1:15">
      <c r="A35" s="15">
        <v>30</v>
      </c>
      <c r="B35" s="14" t="s">
        <v>17</v>
      </c>
      <c r="C35" s="15" t="s">
        <v>274</v>
      </c>
      <c r="D35" s="14">
        <v>2.1</v>
      </c>
      <c r="E35" s="13" t="s">
        <v>254</v>
      </c>
      <c r="F35" s="15">
        <v>3.5</v>
      </c>
      <c r="G35" s="13" t="s">
        <v>255</v>
      </c>
      <c r="H35" s="15">
        <v>2024</v>
      </c>
      <c r="I35" s="14" t="s">
        <v>275</v>
      </c>
      <c r="J35" s="15"/>
      <c r="K35" s="14"/>
      <c r="L35" s="21"/>
      <c r="M35" s="14" t="s">
        <v>22</v>
      </c>
      <c r="N35" s="14" t="s">
        <v>260</v>
      </c>
      <c r="O35" s="13"/>
    </row>
    <row r="36" ht="22.5" spans="1:15">
      <c r="A36" s="10">
        <v>31</v>
      </c>
      <c r="B36" s="12" t="s">
        <v>17</v>
      </c>
      <c r="C36" s="11" t="s">
        <v>18</v>
      </c>
      <c r="D36" s="12">
        <v>3.7</v>
      </c>
      <c r="E36" s="10" t="s">
        <v>254</v>
      </c>
      <c r="F36" s="11">
        <v>3.5</v>
      </c>
      <c r="G36" s="10" t="s">
        <v>255</v>
      </c>
      <c r="H36" s="11">
        <v>2024</v>
      </c>
      <c r="I36" s="12" t="s">
        <v>21</v>
      </c>
      <c r="J36" s="10">
        <f t="shared" ref="J36:J42" si="13">K36*1.5</f>
        <v>227.55</v>
      </c>
      <c r="K36" s="12">
        <f>D36*41</f>
        <v>151.7</v>
      </c>
      <c r="L36" s="20">
        <f t="shared" ref="L36:L42" si="14">J36-K36</f>
        <v>75.85</v>
      </c>
      <c r="M36" s="12" t="s">
        <v>22</v>
      </c>
      <c r="N36" s="12" t="s">
        <v>256</v>
      </c>
      <c r="O36" s="10"/>
    </row>
    <row r="37" ht="22.5" spans="1:15">
      <c r="A37" s="10">
        <v>32</v>
      </c>
      <c r="B37" s="12" t="s">
        <v>17</v>
      </c>
      <c r="C37" s="11" t="s">
        <v>23</v>
      </c>
      <c r="D37" s="12">
        <v>1.9</v>
      </c>
      <c r="E37" s="10" t="s">
        <v>254</v>
      </c>
      <c r="F37" s="11">
        <v>3.5</v>
      </c>
      <c r="G37" s="10" t="s">
        <v>255</v>
      </c>
      <c r="H37" s="11">
        <v>2024</v>
      </c>
      <c r="I37" s="12" t="s">
        <v>24</v>
      </c>
      <c r="J37" s="10">
        <f t="shared" si="13"/>
        <v>116.85</v>
      </c>
      <c r="K37" s="12">
        <f>D37*41</f>
        <v>77.9</v>
      </c>
      <c r="L37" s="20">
        <f t="shared" si="14"/>
        <v>38.95</v>
      </c>
      <c r="M37" s="12" t="s">
        <v>22</v>
      </c>
      <c r="N37" s="12" t="s">
        <v>256</v>
      </c>
      <c r="O37" s="10"/>
    </row>
    <row r="38" ht="22.5" spans="1:15">
      <c r="A38" s="10">
        <v>33</v>
      </c>
      <c r="B38" s="12" t="s">
        <v>17</v>
      </c>
      <c r="C38" s="11" t="s">
        <v>276</v>
      </c>
      <c r="D38" s="12">
        <v>4.6</v>
      </c>
      <c r="E38" s="10" t="s">
        <v>254</v>
      </c>
      <c r="F38" s="11">
        <v>3.5</v>
      </c>
      <c r="G38" s="10" t="s">
        <v>255</v>
      </c>
      <c r="H38" s="11">
        <v>2024</v>
      </c>
      <c r="I38" s="12" t="s">
        <v>26</v>
      </c>
      <c r="J38" s="10">
        <f t="shared" si="13"/>
        <v>300.15</v>
      </c>
      <c r="K38" s="10">
        <f t="shared" ref="K38:K40" si="15">D38*43.5</f>
        <v>200.1</v>
      </c>
      <c r="L38" s="20">
        <f t="shared" si="14"/>
        <v>100.05</v>
      </c>
      <c r="M38" s="12" t="s">
        <v>22</v>
      </c>
      <c r="N38" s="12">
        <v>0.46</v>
      </c>
      <c r="O38" s="29"/>
    </row>
    <row r="39" ht="22.5" spans="1:15">
      <c r="A39" s="11">
        <v>34</v>
      </c>
      <c r="B39" s="12" t="s">
        <v>17</v>
      </c>
      <c r="C39" s="11" t="s">
        <v>27</v>
      </c>
      <c r="D39" s="12">
        <v>0.8</v>
      </c>
      <c r="E39" s="10" t="s">
        <v>254</v>
      </c>
      <c r="F39" s="11">
        <v>3.5</v>
      </c>
      <c r="G39" s="10" t="s">
        <v>255</v>
      </c>
      <c r="H39" s="11">
        <v>2024</v>
      </c>
      <c r="I39" s="12" t="s">
        <v>28</v>
      </c>
      <c r="J39" s="10">
        <f t="shared" si="13"/>
        <v>52.2</v>
      </c>
      <c r="K39" s="10">
        <f t="shared" si="15"/>
        <v>34.8</v>
      </c>
      <c r="L39" s="20">
        <f t="shared" si="14"/>
        <v>17.4</v>
      </c>
      <c r="M39" s="12" t="s">
        <v>22</v>
      </c>
      <c r="N39" s="12">
        <v>0.08</v>
      </c>
      <c r="O39" s="29"/>
    </row>
    <row r="40" ht="22.5" spans="1:15">
      <c r="A40" s="10">
        <v>35</v>
      </c>
      <c r="B40" s="12" t="s">
        <v>17</v>
      </c>
      <c r="C40" s="11" t="s">
        <v>29</v>
      </c>
      <c r="D40" s="12">
        <v>1.2</v>
      </c>
      <c r="E40" s="10" t="s">
        <v>254</v>
      </c>
      <c r="F40" s="11">
        <v>3.5</v>
      </c>
      <c r="G40" s="10" t="s">
        <v>255</v>
      </c>
      <c r="H40" s="11">
        <v>2024</v>
      </c>
      <c r="I40" s="12" t="s">
        <v>30</v>
      </c>
      <c r="J40" s="10">
        <f t="shared" si="13"/>
        <v>78.3</v>
      </c>
      <c r="K40" s="10">
        <f t="shared" si="15"/>
        <v>52.2</v>
      </c>
      <c r="L40" s="20">
        <f t="shared" si="14"/>
        <v>26.1</v>
      </c>
      <c r="M40" s="12" t="s">
        <v>22</v>
      </c>
      <c r="N40" s="12">
        <v>0.12</v>
      </c>
      <c r="O40" s="29"/>
    </row>
    <row r="41" spans="1:15">
      <c r="A41" s="10">
        <v>36</v>
      </c>
      <c r="B41" s="12" t="s">
        <v>17</v>
      </c>
      <c r="C41" s="11" t="s">
        <v>31</v>
      </c>
      <c r="D41" s="12">
        <v>0.5</v>
      </c>
      <c r="E41" s="10" t="s">
        <v>254</v>
      </c>
      <c r="F41" s="11">
        <v>3.5</v>
      </c>
      <c r="G41" s="10" t="s">
        <v>255</v>
      </c>
      <c r="H41" s="11">
        <v>2024</v>
      </c>
      <c r="I41" s="12" t="s">
        <v>32</v>
      </c>
      <c r="J41" s="10">
        <f t="shared" si="13"/>
        <v>0</v>
      </c>
      <c r="K41" s="12"/>
      <c r="L41" s="20">
        <f t="shared" si="14"/>
        <v>0</v>
      </c>
      <c r="M41" s="12"/>
      <c r="N41" s="12"/>
      <c r="O41" s="29"/>
    </row>
    <row r="42" ht="22.5" spans="1:15">
      <c r="A42" s="10">
        <v>37</v>
      </c>
      <c r="B42" s="12" t="s">
        <v>108</v>
      </c>
      <c r="C42" s="11" t="s">
        <v>109</v>
      </c>
      <c r="D42" s="12">
        <v>2.3</v>
      </c>
      <c r="E42" s="10" t="s">
        <v>254</v>
      </c>
      <c r="F42" s="11">
        <v>3.5</v>
      </c>
      <c r="G42" s="10" t="s">
        <v>255</v>
      </c>
      <c r="H42" s="11">
        <v>2024</v>
      </c>
      <c r="I42" s="12" t="s">
        <v>110</v>
      </c>
      <c r="J42" s="10">
        <f t="shared" si="13"/>
        <v>150.075</v>
      </c>
      <c r="K42" s="10">
        <f t="shared" ref="K42:K48" si="16">D42*43.5</f>
        <v>100.05</v>
      </c>
      <c r="L42" s="20">
        <f t="shared" si="14"/>
        <v>50.025</v>
      </c>
      <c r="M42" s="12" t="s">
        <v>111</v>
      </c>
      <c r="N42" s="12">
        <v>0.23</v>
      </c>
      <c r="O42" s="29"/>
    </row>
    <row r="43" ht="22.5" spans="1:15">
      <c r="A43" s="15">
        <v>38</v>
      </c>
      <c r="B43" s="14" t="s">
        <v>108</v>
      </c>
      <c r="C43" s="15" t="s">
        <v>277</v>
      </c>
      <c r="D43" s="14">
        <v>1.9</v>
      </c>
      <c r="E43" s="13" t="s">
        <v>254</v>
      </c>
      <c r="F43" s="15">
        <v>3.5</v>
      </c>
      <c r="G43" s="13" t="s">
        <v>255</v>
      </c>
      <c r="H43" s="15">
        <v>2024</v>
      </c>
      <c r="I43" s="14" t="s">
        <v>72</v>
      </c>
      <c r="J43" s="15"/>
      <c r="K43" s="14"/>
      <c r="L43" s="21"/>
      <c r="M43" s="14" t="s">
        <v>111</v>
      </c>
      <c r="N43" s="14" t="s">
        <v>260</v>
      </c>
      <c r="O43" s="30" t="s">
        <v>258</v>
      </c>
    </row>
    <row r="44" ht="22.5" spans="1:15">
      <c r="A44" s="13">
        <v>39</v>
      </c>
      <c r="B44" s="14" t="s">
        <v>108</v>
      </c>
      <c r="C44" s="15" t="s">
        <v>278</v>
      </c>
      <c r="D44" s="14">
        <v>1.4</v>
      </c>
      <c r="E44" s="13" t="s">
        <v>254</v>
      </c>
      <c r="F44" s="15">
        <v>3.5</v>
      </c>
      <c r="G44" s="13" t="s">
        <v>255</v>
      </c>
      <c r="H44" s="15">
        <v>2024</v>
      </c>
      <c r="I44" s="14" t="s">
        <v>279</v>
      </c>
      <c r="J44" s="15"/>
      <c r="K44" s="14"/>
      <c r="L44" s="21"/>
      <c r="M44" s="14" t="s">
        <v>111</v>
      </c>
      <c r="N44" s="14" t="s">
        <v>260</v>
      </c>
      <c r="O44" s="30"/>
    </row>
    <row r="45" ht="22.5" spans="1:15">
      <c r="A45" s="10">
        <v>40</v>
      </c>
      <c r="B45" s="12" t="s">
        <v>108</v>
      </c>
      <c r="C45" s="11" t="s">
        <v>112</v>
      </c>
      <c r="D45" s="12">
        <v>4</v>
      </c>
      <c r="E45" s="10" t="s">
        <v>254</v>
      </c>
      <c r="F45" s="11">
        <v>3.5</v>
      </c>
      <c r="G45" s="10" t="s">
        <v>255</v>
      </c>
      <c r="H45" s="11">
        <v>2024</v>
      </c>
      <c r="I45" s="12" t="s">
        <v>113</v>
      </c>
      <c r="J45" s="10">
        <f t="shared" ref="J45:J51" si="17">K45*1.5</f>
        <v>261</v>
      </c>
      <c r="K45" s="10">
        <f t="shared" si="16"/>
        <v>174</v>
      </c>
      <c r="L45" s="20">
        <f t="shared" ref="L45:L51" si="18">J45-K45</f>
        <v>87</v>
      </c>
      <c r="M45" s="12" t="s">
        <v>111</v>
      </c>
      <c r="N45" s="12">
        <v>0.4</v>
      </c>
      <c r="O45" s="29"/>
    </row>
    <row r="46" s="1" customFormat="true" ht="22.5" spans="1:15">
      <c r="A46" s="13">
        <v>41</v>
      </c>
      <c r="B46" s="14" t="s">
        <v>108</v>
      </c>
      <c r="C46" s="15" t="s">
        <v>114</v>
      </c>
      <c r="D46" s="14">
        <v>4.7</v>
      </c>
      <c r="E46" s="13" t="s">
        <v>254</v>
      </c>
      <c r="F46" s="15">
        <v>3.5</v>
      </c>
      <c r="G46" s="13" t="s">
        <v>255</v>
      </c>
      <c r="H46" s="15">
        <v>2024</v>
      </c>
      <c r="I46" s="22" t="s">
        <v>280</v>
      </c>
      <c r="J46" s="13">
        <f t="shared" si="17"/>
        <v>306.675</v>
      </c>
      <c r="K46" s="13">
        <f t="shared" si="16"/>
        <v>204.45</v>
      </c>
      <c r="L46" s="23">
        <f t="shared" si="18"/>
        <v>102.225</v>
      </c>
      <c r="M46" s="14" t="s">
        <v>111</v>
      </c>
      <c r="N46" s="14">
        <v>0.47</v>
      </c>
      <c r="O46" s="30"/>
    </row>
    <row r="47" ht="22.5" spans="1:15">
      <c r="A47" s="11">
        <v>42</v>
      </c>
      <c r="B47" s="12" t="s">
        <v>108</v>
      </c>
      <c r="C47" s="11" t="s">
        <v>116</v>
      </c>
      <c r="D47" s="12">
        <v>0.8</v>
      </c>
      <c r="E47" s="10" t="s">
        <v>254</v>
      </c>
      <c r="F47" s="11">
        <v>3.5</v>
      </c>
      <c r="G47" s="10" t="s">
        <v>255</v>
      </c>
      <c r="H47" s="11">
        <v>2024</v>
      </c>
      <c r="I47" s="12" t="s">
        <v>79</v>
      </c>
      <c r="J47" s="10">
        <f t="shared" si="17"/>
        <v>52.2</v>
      </c>
      <c r="K47" s="10">
        <f t="shared" si="16"/>
        <v>34.8</v>
      </c>
      <c r="L47" s="20">
        <f t="shared" si="18"/>
        <v>17.4</v>
      </c>
      <c r="M47" s="12" t="s">
        <v>111</v>
      </c>
      <c r="N47" s="12">
        <v>0.08</v>
      </c>
      <c r="O47" s="29"/>
    </row>
    <row r="48" ht="22.5" spans="1:15">
      <c r="A48" s="10">
        <v>43</v>
      </c>
      <c r="B48" s="12" t="s">
        <v>108</v>
      </c>
      <c r="C48" s="11" t="s">
        <v>117</v>
      </c>
      <c r="D48" s="12">
        <v>1.2</v>
      </c>
      <c r="E48" s="10" t="s">
        <v>254</v>
      </c>
      <c r="F48" s="11">
        <v>3.5</v>
      </c>
      <c r="G48" s="10" t="s">
        <v>255</v>
      </c>
      <c r="H48" s="11">
        <v>2024</v>
      </c>
      <c r="I48" s="12" t="s">
        <v>110</v>
      </c>
      <c r="J48" s="10">
        <f t="shared" si="17"/>
        <v>78.3</v>
      </c>
      <c r="K48" s="10">
        <f t="shared" si="16"/>
        <v>52.2</v>
      </c>
      <c r="L48" s="20">
        <f t="shared" si="18"/>
        <v>26.1</v>
      </c>
      <c r="M48" s="12" t="s">
        <v>111</v>
      </c>
      <c r="N48" s="12">
        <v>0.12</v>
      </c>
      <c r="O48" s="29"/>
    </row>
    <row r="49" ht="22.5" spans="1:15">
      <c r="A49" s="10">
        <v>44</v>
      </c>
      <c r="B49" s="12" t="s">
        <v>108</v>
      </c>
      <c r="C49" s="11" t="s">
        <v>118</v>
      </c>
      <c r="D49" s="12">
        <v>2</v>
      </c>
      <c r="E49" s="10" t="s">
        <v>254</v>
      </c>
      <c r="F49" s="11">
        <v>3.5</v>
      </c>
      <c r="G49" s="10" t="s">
        <v>255</v>
      </c>
      <c r="H49" s="11">
        <v>2024</v>
      </c>
      <c r="I49" s="12" t="s">
        <v>119</v>
      </c>
      <c r="J49" s="10">
        <f t="shared" si="17"/>
        <v>123</v>
      </c>
      <c r="K49" s="12">
        <f t="shared" ref="K49:K53" si="19">D49*41</f>
        <v>82</v>
      </c>
      <c r="L49" s="20">
        <f t="shared" si="18"/>
        <v>41</v>
      </c>
      <c r="M49" s="12" t="s">
        <v>111</v>
      </c>
      <c r="N49" s="12" t="s">
        <v>256</v>
      </c>
      <c r="O49" s="29"/>
    </row>
    <row r="50" ht="22.5" spans="1:15">
      <c r="A50" s="10">
        <v>45</v>
      </c>
      <c r="B50" s="12" t="s">
        <v>120</v>
      </c>
      <c r="C50" s="11" t="s">
        <v>121</v>
      </c>
      <c r="D50" s="12">
        <v>1.2</v>
      </c>
      <c r="E50" s="10" t="s">
        <v>254</v>
      </c>
      <c r="F50" s="11">
        <v>3.5</v>
      </c>
      <c r="G50" s="10" t="s">
        <v>255</v>
      </c>
      <c r="H50" s="11">
        <v>2024</v>
      </c>
      <c r="I50" s="12" t="s">
        <v>122</v>
      </c>
      <c r="J50" s="10">
        <f t="shared" si="17"/>
        <v>78.3</v>
      </c>
      <c r="K50" s="10">
        <f t="shared" ref="K50:K55" si="20">D50*43.5</f>
        <v>52.2</v>
      </c>
      <c r="L50" s="20">
        <f t="shared" si="18"/>
        <v>26.1</v>
      </c>
      <c r="M50" s="12" t="s">
        <v>125</v>
      </c>
      <c r="N50" s="12">
        <v>0.12</v>
      </c>
      <c r="O50" s="29"/>
    </row>
    <row r="51" ht="22.5" spans="1:15">
      <c r="A51" s="11">
        <v>46</v>
      </c>
      <c r="B51" s="12" t="s">
        <v>120</v>
      </c>
      <c r="C51" s="11" t="s">
        <v>123</v>
      </c>
      <c r="D51" s="12">
        <v>1.2</v>
      </c>
      <c r="E51" s="10" t="s">
        <v>254</v>
      </c>
      <c r="F51" s="11">
        <v>3.5</v>
      </c>
      <c r="G51" s="10" t="s">
        <v>255</v>
      </c>
      <c r="H51" s="11">
        <v>2024</v>
      </c>
      <c r="I51" s="12" t="s">
        <v>110</v>
      </c>
      <c r="J51" s="10">
        <f t="shared" si="17"/>
        <v>73.8</v>
      </c>
      <c r="K51" s="12">
        <f t="shared" si="19"/>
        <v>49.2</v>
      </c>
      <c r="L51" s="20">
        <f t="shared" si="18"/>
        <v>24.6</v>
      </c>
      <c r="M51" s="12" t="s">
        <v>125</v>
      </c>
      <c r="N51" s="11" t="s">
        <v>256</v>
      </c>
      <c r="O51" s="29"/>
    </row>
    <row r="52" ht="22.5" spans="1:15">
      <c r="A52" s="13">
        <v>47</v>
      </c>
      <c r="B52" s="14" t="s">
        <v>120</v>
      </c>
      <c r="C52" s="15" t="s">
        <v>281</v>
      </c>
      <c r="D52" s="14">
        <v>3.4</v>
      </c>
      <c r="E52" s="13" t="s">
        <v>254</v>
      </c>
      <c r="F52" s="15">
        <v>3.5</v>
      </c>
      <c r="G52" s="13" t="s">
        <v>255</v>
      </c>
      <c r="H52" s="15">
        <v>2024</v>
      </c>
      <c r="I52" s="14" t="s">
        <v>282</v>
      </c>
      <c r="J52" s="15"/>
      <c r="K52" s="14"/>
      <c r="L52" s="21"/>
      <c r="M52" s="14" t="s">
        <v>125</v>
      </c>
      <c r="N52" s="14" t="s">
        <v>260</v>
      </c>
      <c r="O52" s="30"/>
    </row>
    <row r="53" ht="22.5" spans="1:15">
      <c r="A53" s="10">
        <v>48</v>
      </c>
      <c r="B53" s="12" t="s">
        <v>120</v>
      </c>
      <c r="C53" s="11" t="s">
        <v>124</v>
      </c>
      <c r="D53" s="12">
        <v>1</v>
      </c>
      <c r="E53" s="10" t="s">
        <v>254</v>
      </c>
      <c r="F53" s="11">
        <v>3.5</v>
      </c>
      <c r="G53" s="10" t="s">
        <v>255</v>
      </c>
      <c r="H53" s="11">
        <v>2024</v>
      </c>
      <c r="I53" s="12" t="s">
        <v>24</v>
      </c>
      <c r="J53" s="10">
        <f t="shared" ref="J53:J55" si="21">K53*1.5</f>
        <v>61.5</v>
      </c>
      <c r="K53" s="12">
        <f t="shared" si="19"/>
        <v>41</v>
      </c>
      <c r="L53" s="20">
        <f t="shared" ref="L53:L55" si="22">J53-K53</f>
        <v>20.5</v>
      </c>
      <c r="M53" s="12" t="s">
        <v>125</v>
      </c>
      <c r="N53" s="12" t="s">
        <v>256</v>
      </c>
      <c r="O53" s="29"/>
    </row>
    <row r="54" ht="22.5" spans="1:15">
      <c r="A54" s="10">
        <v>49</v>
      </c>
      <c r="B54" s="12" t="s">
        <v>120</v>
      </c>
      <c r="C54" s="11" t="s">
        <v>126</v>
      </c>
      <c r="D54" s="12">
        <v>1.3</v>
      </c>
      <c r="E54" s="10" t="s">
        <v>254</v>
      </c>
      <c r="F54" s="11">
        <v>3.5</v>
      </c>
      <c r="G54" s="10" t="s">
        <v>255</v>
      </c>
      <c r="H54" s="11">
        <v>2024</v>
      </c>
      <c r="I54" s="12" t="s">
        <v>127</v>
      </c>
      <c r="J54" s="10">
        <f t="shared" si="21"/>
        <v>84.825</v>
      </c>
      <c r="K54" s="10">
        <f t="shared" si="20"/>
        <v>56.55</v>
      </c>
      <c r="L54" s="20">
        <f t="shared" si="22"/>
        <v>28.275</v>
      </c>
      <c r="M54" s="12" t="s">
        <v>125</v>
      </c>
      <c r="N54" s="12">
        <v>0.13</v>
      </c>
      <c r="O54" s="29"/>
    </row>
    <row r="55" ht="22.5" spans="1:15">
      <c r="A55" s="11">
        <v>50</v>
      </c>
      <c r="B55" s="12" t="s">
        <v>35</v>
      </c>
      <c r="C55" s="11" t="s">
        <v>36</v>
      </c>
      <c r="D55" s="12">
        <v>1.5</v>
      </c>
      <c r="E55" s="10" t="s">
        <v>254</v>
      </c>
      <c r="F55" s="11">
        <v>3.5</v>
      </c>
      <c r="G55" s="10" t="s">
        <v>255</v>
      </c>
      <c r="H55" s="11">
        <v>2024</v>
      </c>
      <c r="I55" s="12" t="s">
        <v>37</v>
      </c>
      <c r="J55" s="10">
        <f t="shared" si="21"/>
        <v>97.875</v>
      </c>
      <c r="K55" s="10">
        <f t="shared" si="20"/>
        <v>65.25</v>
      </c>
      <c r="L55" s="20">
        <f t="shared" si="22"/>
        <v>32.625</v>
      </c>
      <c r="M55" s="12" t="s">
        <v>38</v>
      </c>
      <c r="N55" s="31">
        <v>0.15</v>
      </c>
      <c r="O55" s="29"/>
    </row>
    <row r="56" ht="22.5" spans="1:15">
      <c r="A56" s="13">
        <v>51</v>
      </c>
      <c r="B56" s="14" t="s">
        <v>35</v>
      </c>
      <c r="C56" s="15" t="s">
        <v>283</v>
      </c>
      <c r="D56" s="14">
        <v>1</v>
      </c>
      <c r="E56" s="13" t="s">
        <v>254</v>
      </c>
      <c r="F56" s="15">
        <v>3.5</v>
      </c>
      <c r="G56" s="13" t="s">
        <v>255</v>
      </c>
      <c r="H56" s="15">
        <v>2024</v>
      </c>
      <c r="I56" s="14" t="s">
        <v>267</v>
      </c>
      <c r="J56" s="15"/>
      <c r="K56" s="14"/>
      <c r="L56" s="21"/>
      <c r="M56" s="14" t="s">
        <v>38</v>
      </c>
      <c r="N56" s="21" t="s">
        <v>260</v>
      </c>
      <c r="O56" s="30"/>
    </row>
    <row r="57" ht="22.5" spans="1:15">
      <c r="A57" s="10">
        <v>52</v>
      </c>
      <c r="B57" s="12" t="s">
        <v>35</v>
      </c>
      <c r="C57" s="11" t="s">
        <v>39</v>
      </c>
      <c r="D57" s="12">
        <v>1.8</v>
      </c>
      <c r="E57" s="10" t="s">
        <v>254</v>
      </c>
      <c r="F57" s="11">
        <v>3.5</v>
      </c>
      <c r="G57" s="10" t="s">
        <v>255</v>
      </c>
      <c r="H57" s="11">
        <v>2024</v>
      </c>
      <c r="I57" s="12" t="s">
        <v>40</v>
      </c>
      <c r="J57" s="10">
        <f t="shared" ref="J57:J60" si="23">K57*1.5</f>
        <v>117.45</v>
      </c>
      <c r="K57" s="10">
        <f t="shared" ref="K57:K60" si="24">D57*43.5</f>
        <v>78.3</v>
      </c>
      <c r="L57" s="20">
        <f t="shared" ref="L57:L60" si="25">J57-K57</f>
        <v>39.15</v>
      </c>
      <c r="M57" s="12" t="s">
        <v>38</v>
      </c>
      <c r="N57" s="31">
        <v>0.18</v>
      </c>
      <c r="O57" s="29"/>
    </row>
    <row r="58" ht="22.5" spans="1:15">
      <c r="A58" s="10">
        <v>53</v>
      </c>
      <c r="B58" s="12" t="s">
        <v>198</v>
      </c>
      <c r="C58" s="11" t="s">
        <v>284</v>
      </c>
      <c r="D58" s="12">
        <v>1.1</v>
      </c>
      <c r="E58" s="10" t="s">
        <v>254</v>
      </c>
      <c r="F58" s="11">
        <v>3.5</v>
      </c>
      <c r="G58" s="10" t="s">
        <v>255</v>
      </c>
      <c r="H58" s="11">
        <v>2024</v>
      </c>
      <c r="I58" s="12" t="s">
        <v>200</v>
      </c>
      <c r="J58" s="10">
        <f t="shared" si="23"/>
        <v>71.775</v>
      </c>
      <c r="K58" s="10">
        <f t="shared" si="24"/>
        <v>47.85</v>
      </c>
      <c r="L58" s="20">
        <f t="shared" si="25"/>
        <v>23.925</v>
      </c>
      <c r="M58" s="12" t="s">
        <v>201</v>
      </c>
      <c r="N58" s="31">
        <v>0.11</v>
      </c>
      <c r="O58" s="29"/>
    </row>
    <row r="59" ht="22.5" spans="1:15">
      <c r="A59" s="11">
        <v>54</v>
      </c>
      <c r="B59" s="12" t="s">
        <v>198</v>
      </c>
      <c r="C59" s="11" t="s">
        <v>202</v>
      </c>
      <c r="D59" s="12">
        <v>0.5</v>
      </c>
      <c r="E59" s="10" t="s">
        <v>254</v>
      </c>
      <c r="F59" s="11">
        <v>3.5</v>
      </c>
      <c r="G59" s="10" t="s">
        <v>255</v>
      </c>
      <c r="H59" s="11">
        <v>2024</v>
      </c>
      <c r="I59" s="12" t="s">
        <v>203</v>
      </c>
      <c r="J59" s="10">
        <f t="shared" si="23"/>
        <v>32.625</v>
      </c>
      <c r="K59" s="10">
        <f t="shared" si="24"/>
        <v>21.75</v>
      </c>
      <c r="L59" s="20">
        <f t="shared" si="25"/>
        <v>10.875</v>
      </c>
      <c r="M59" s="12" t="s">
        <v>201</v>
      </c>
      <c r="N59" s="31">
        <v>0.05</v>
      </c>
      <c r="O59" s="29"/>
    </row>
    <row r="60" ht="22.5" spans="1:15">
      <c r="A60" s="10">
        <v>55</v>
      </c>
      <c r="B60" s="12" t="s">
        <v>231</v>
      </c>
      <c r="C60" s="12" t="s">
        <v>232</v>
      </c>
      <c r="D60" s="11">
        <v>2.5</v>
      </c>
      <c r="E60" s="10" t="s">
        <v>254</v>
      </c>
      <c r="F60" s="11">
        <v>3.5</v>
      </c>
      <c r="G60" s="10" t="s">
        <v>255</v>
      </c>
      <c r="H60" s="11">
        <v>2024</v>
      </c>
      <c r="I60" s="12" t="s">
        <v>233</v>
      </c>
      <c r="J60" s="10">
        <f t="shared" si="23"/>
        <v>163.125</v>
      </c>
      <c r="K60" s="10">
        <f t="shared" si="24"/>
        <v>108.75</v>
      </c>
      <c r="L60" s="20">
        <f t="shared" si="25"/>
        <v>54.375</v>
      </c>
      <c r="M60" s="12" t="s">
        <v>234</v>
      </c>
      <c r="N60" s="31">
        <v>0.25</v>
      </c>
      <c r="O60" s="29"/>
    </row>
    <row r="61" ht="22.5" spans="1:15">
      <c r="A61" s="13">
        <v>56</v>
      </c>
      <c r="B61" s="14" t="s">
        <v>231</v>
      </c>
      <c r="C61" s="15" t="s">
        <v>285</v>
      </c>
      <c r="D61" s="14">
        <v>1.5</v>
      </c>
      <c r="E61" s="13" t="s">
        <v>254</v>
      </c>
      <c r="F61" s="15">
        <v>3.5</v>
      </c>
      <c r="G61" s="13" t="s">
        <v>255</v>
      </c>
      <c r="H61" s="15">
        <v>2024</v>
      </c>
      <c r="I61" s="14" t="s">
        <v>228</v>
      </c>
      <c r="J61" s="15"/>
      <c r="K61" s="14"/>
      <c r="L61" s="21"/>
      <c r="M61" s="14" t="s">
        <v>234</v>
      </c>
      <c r="N61" s="21" t="s">
        <v>260</v>
      </c>
      <c r="O61" s="30"/>
    </row>
    <row r="62" ht="22.5" spans="1:15">
      <c r="A62" s="10">
        <v>57</v>
      </c>
      <c r="B62" s="12" t="s">
        <v>231</v>
      </c>
      <c r="C62" s="11" t="s">
        <v>235</v>
      </c>
      <c r="D62" s="12">
        <v>2.3</v>
      </c>
      <c r="E62" s="10" t="s">
        <v>254</v>
      </c>
      <c r="F62" s="11">
        <v>3.5</v>
      </c>
      <c r="G62" s="10" t="s">
        <v>255</v>
      </c>
      <c r="H62" s="11">
        <v>2024</v>
      </c>
      <c r="I62" s="12" t="s">
        <v>236</v>
      </c>
      <c r="J62" s="10">
        <f t="shared" ref="J62:J66" si="26">K62*1.5</f>
        <v>150.075</v>
      </c>
      <c r="K62" s="10">
        <f t="shared" ref="K62:K66" si="27">D62*43.5</f>
        <v>100.05</v>
      </c>
      <c r="L62" s="20">
        <f t="shared" ref="L62:L66" si="28">J62-K62</f>
        <v>50.025</v>
      </c>
      <c r="M62" s="12" t="s">
        <v>234</v>
      </c>
      <c r="N62" s="31">
        <v>0.23</v>
      </c>
      <c r="O62" s="29"/>
    </row>
    <row r="63" ht="22.5" spans="1:15">
      <c r="A63" s="15">
        <v>58</v>
      </c>
      <c r="B63" s="14" t="s">
        <v>231</v>
      </c>
      <c r="C63" s="15" t="s">
        <v>286</v>
      </c>
      <c r="D63" s="14">
        <v>1.9</v>
      </c>
      <c r="E63" s="13" t="s">
        <v>254</v>
      </c>
      <c r="F63" s="15">
        <v>3.5</v>
      </c>
      <c r="G63" s="13" t="s">
        <v>255</v>
      </c>
      <c r="H63" s="15">
        <v>2024</v>
      </c>
      <c r="I63" s="14" t="s">
        <v>287</v>
      </c>
      <c r="J63" s="15"/>
      <c r="K63" s="14"/>
      <c r="L63" s="21"/>
      <c r="M63" s="14" t="s">
        <v>234</v>
      </c>
      <c r="N63" s="21" t="s">
        <v>260</v>
      </c>
      <c r="O63" s="30" t="s">
        <v>288</v>
      </c>
    </row>
    <row r="64" ht="22.5" spans="1:15">
      <c r="A64" s="10">
        <v>59</v>
      </c>
      <c r="B64" s="12" t="s">
        <v>231</v>
      </c>
      <c r="C64" s="11" t="s">
        <v>237</v>
      </c>
      <c r="D64" s="12">
        <v>1.5</v>
      </c>
      <c r="E64" s="10" t="s">
        <v>254</v>
      </c>
      <c r="F64" s="11">
        <v>3.5</v>
      </c>
      <c r="G64" s="10" t="s">
        <v>255</v>
      </c>
      <c r="H64" s="11">
        <v>2024</v>
      </c>
      <c r="I64" s="12" t="s">
        <v>238</v>
      </c>
      <c r="J64" s="10">
        <f t="shared" si="26"/>
        <v>92.25</v>
      </c>
      <c r="K64" s="12">
        <f>D64*41</f>
        <v>61.5</v>
      </c>
      <c r="L64" s="20">
        <f t="shared" si="28"/>
        <v>30.75</v>
      </c>
      <c r="M64" s="12" t="s">
        <v>234</v>
      </c>
      <c r="N64" s="31" t="s">
        <v>256</v>
      </c>
      <c r="O64" s="29"/>
    </row>
    <row r="65" ht="22.5" spans="1:15">
      <c r="A65" s="10">
        <v>60</v>
      </c>
      <c r="B65" s="12" t="s">
        <v>154</v>
      </c>
      <c r="C65" s="11" t="s">
        <v>155</v>
      </c>
      <c r="D65" s="12">
        <v>1.1</v>
      </c>
      <c r="E65" s="10" t="s">
        <v>254</v>
      </c>
      <c r="F65" s="11">
        <v>3.5</v>
      </c>
      <c r="G65" s="10" t="s">
        <v>255</v>
      </c>
      <c r="H65" s="11">
        <v>2024</v>
      </c>
      <c r="I65" s="12" t="s">
        <v>156</v>
      </c>
      <c r="J65" s="10">
        <f t="shared" si="26"/>
        <v>71.775</v>
      </c>
      <c r="K65" s="10">
        <f t="shared" si="27"/>
        <v>47.85</v>
      </c>
      <c r="L65" s="20">
        <f t="shared" si="28"/>
        <v>23.925</v>
      </c>
      <c r="M65" s="12" t="s">
        <v>157</v>
      </c>
      <c r="N65" s="31">
        <v>0.11</v>
      </c>
      <c r="O65" s="29"/>
    </row>
    <row r="66" ht="22.5" spans="1:15">
      <c r="A66" s="10">
        <v>61</v>
      </c>
      <c r="B66" s="12" t="s">
        <v>154</v>
      </c>
      <c r="C66" s="11" t="s">
        <v>158</v>
      </c>
      <c r="D66" s="12">
        <v>0.7</v>
      </c>
      <c r="E66" s="10" t="s">
        <v>254</v>
      </c>
      <c r="F66" s="11">
        <v>3.5</v>
      </c>
      <c r="G66" s="10" t="s">
        <v>255</v>
      </c>
      <c r="H66" s="11">
        <v>2024</v>
      </c>
      <c r="I66" s="12" t="s">
        <v>76</v>
      </c>
      <c r="J66" s="10">
        <f t="shared" si="26"/>
        <v>45.675</v>
      </c>
      <c r="K66" s="10">
        <f t="shared" si="27"/>
        <v>30.45</v>
      </c>
      <c r="L66" s="20">
        <f t="shared" si="28"/>
        <v>15.225</v>
      </c>
      <c r="M66" s="12" t="s">
        <v>157</v>
      </c>
      <c r="N66" s="31">
        <v>0.07</v>
      </c>
      <c r="O66" s="29"/>
    </row>
    <row r="67" ht="22.5" spans="1:15">
      <c r="A67" s="15">
        <v>62</v>
      </c>
      <c r="B67" s="14" t="s">
        <v>154</v>
      </c>
      <c r="C67" s="15" t="s">
        <v>289</v>
      </c>
      <c r="D67" s="14">
        <v>1.1</v>
      </c>
      <c r="E67" s="13" t="s">
        <v>254</v>
      </c>
      <c r="F67" s="15">
        <v>3.5</v>
      </c>
      <c r="G67" s="13" t="s">
        <v>255</v>
      </c>
      <c r="H67" s="15">
        <v>2024</v>
      </c>
      <c r="I67" s="14" t="s">
        <v>76</v>
      </c>
      <c r="J67" s="15"/>
      <c r="K67" s="14"/>
      <c r="L67" s="21"/>
      <c r="M67" s="14" t="s">
        <v>157</v>
      </c>
      <c r="N67" s="21" t="s">
        <v>260</v>
      </c>
      <c r="O67" s="30"/>
    </row>
    <row r="68" ht="22.5" spans="1:15">
      <c r="A68" s="10">
        <v>63</v>
      </c>
      <c r="B68" s="12" t="s">
        <v>154</v>
      </c>
      <c r="C68" s="11" t="s">
        <v>159</v>
      </c>
      <c r="D68" s="12">
        <v>1.8</v>
      </c>
      <c r="E68" s="10" t="s">
        <v>254</v>
      </c>
      <c r="F68" s="11">
        <v>3.5</v>
      </c>
      <c r="G68" s="10" t="s">
        <v>255</v>
      </c>
      <c r="H68" s="11">
        <v>2024</v>
      </c>
      <c r="I68" s="12" t="s">
        <v>72</v>
      </c>
      <c r="J68" s="10">
        <f t="shared" ref="J68:J79" si="29">K68*1.5</f>
        <v>110.7</v>
      </c>
      <c r="K68" s="12">
        <f t="shared" ref="K68:K72" si="30">D68*41</f>
        <v>73.8</v>
      </c>
      <c r="L68" s="20">
        <f t="shared" ref="L68:L79" si="31">J68-K68</f>
        <v>36.9</v>
      </c>
      <c r="M68" s="12" t="s">
        <v>157</v>
      </c>
      <c r="N68" s="31" t="s">
        <v>256</v>
      </c>
      <c r="O68" s="29"/>
    </row>
    <row r="69" ht="22.5" spans="1:15">
      <c r="A69" s="10">
        <v>64</v>
      </c>
      <c r="B69" s="12" t="s">
        <v>154</v>
      </c>
      <c r="C69" s="11" t="s">
        <v>160</v>
      </c>
      <c r="D69" s="12">
        <v>2.4</v>
      </c>
      <c r="E69" s="10" t="s">
        <v>254</v>
      </c>
      <c r="F69" s="11">
        <v>3.5</v>
      </c>
      <c r="G69" s="10" t="s">
        <v>255</v>
      </c>
      <c r="H69" s="11">
        <v>2024</v>
      </c>
      <c r="I69" s="12" t="s">
        <v>161</v>
      </c>
      <c r="J69" s="10">
        <f t="shared" si="29"/>
        <v>156.6</v>
      </c>
      <c r="K69" s="10">
        <f t="shared" ref="K69:K74" si="32">D69*43.5</f>
        <v>104.4</v>
      </c>
      <c r="L69" s="20">
        <f t="shared" si="31"/>
        <v>52.2</v>
      </c>
      <c r="M69" s="12" t="s">
        <v>157</v>
      </c>
      <c r="N69" s="31">
        <v>0.24</v>
      </c>
      <c r="O69" s="29"/>
    </row>
    <row r="70" ht="22.5" spans="1:15">
      <c r="A70" s="10">
        <v>65</v>
      </c>
      <c r="B70" s="12" t="s">
        <v>154</v>
      </c>
      <c r="C70" s="11" t="s">
        <v>162</v>
      </c>
      <c r="D70" s="12">
        <v>0.5</v>
      </c>
      <c r="E70" s="10" t="s">
        <v>254</v>
      </c>
      <c r="F70" s="11">
        <v>3.5</v>
      </c>
      <c r="G70" s="10" t="s">
        <v>255</v>
      </c>
      <c r="H70" s="11">
        <v>2024</v>
      </c>
      <c r="I70" s="12" t="s">
        <v>163</v>
      </c>
      <c r="J70" s="10">
        <f t="shared" si="29"/>
        <v>30.75</v>
      </c>
      <c r="K70" s="12">
        <f t="shared" si="30"/>
        <v>20.5</v>
      </c>
      <c r="L70" s="20">
        <f t="shared" si="31"/>
        <v>10.25</v>
      </c>
      <c r="M70" s="12" t="s">
        <v>157</v>
      </c>
      <c r="N70" s="31" t="s">
        <v>256</v>
      </c>
      <c r="O70" s="29" t="s">
        <v>258</v>
      </c>
    </row>
    <row r="71" ht="22.5" spans="1:15">
      <c r="A71" s="11">
        <v>66</v>
      </c>
      <c r="B71" s="12" t="s">
        <v>154</v>
      </c>
      <c r="C71" s="11" t="s">
        <v>290</v>
      </c>
      <c r="D71" s="12">
        <v>0.7</v>
      </c>
      <c r="E71" s="10" t="s">
        <v>254</v>
      </c>
      <c r="F71" s="11">
        <v>3.5</v>
      </c>
      <c r="G71" s="10" t="s">
        <v>255</v>
      </c>
      <c r="H71" s="11">
        <v>2024</v>
      </c>
      <c r="I71" s="12" t="s">
        <v>165</v>
      </c>
      <c r="J71" s="10">
        <f t="shared" si="29"/>
        <v>43.05</v>
      </c>
      <c r="K71" s="12">
        <f t="shared" si="30"/>
        <v>28.7</v>
      </c>
      <c r="L71" s="20">
        <f t="shared" si="31"/>
        <v>14.35</v>
      </c>
      <c r="M71" s="12" t="s">
        <v>157</v>
      </c>
      <c r="N71" s="31" t="s">
        <v>256</v>
      </c>
      <c r="O71" s="29"/>
    </row>
    <row r="72" ht="22.5" spans="1:15">
      <c r="A72" s="10">
        <v>67</v>
      </c>
      <c r="B72" s="12" t="s">
        <v>77</v>
      </c>
      <c r="C72" s="11" t="s">
        <v>78</v>
      </c>
      <c r="D72" s="12">
        <v>1.7</v>
      </c>
      <c r="E72" s="10" t="s">
        <v>254</v>
      </c>
      <c r="F72" s="11">
        <v>3.5</v>
      </c>
      <c r="G72" s="10" t="s">
        <v>255</v>
      </c>
      <c r="H72" s="11">
        <v>2024</v>
      </c>
      <c r="I72" s="12" t="s">
        <v>79</v>
      </c>
      <c r="J72" s="10">
        <f t="shared" si="29"/>
        <v>104.55</v>
      </c>
      <c r="K72" s="12">
        <f t="shared" si="30"/>
        <v>69.7</v>
      </c>
      <c r="L72" s="20">
        <f t="shared" si="31"/>
        <v>34.85</v>
      </c>
      <c r="M72" s="12" t="s">
        <v>80</v>
      </c>
      <c r="N72" s="31" t="s">
        <v>256</v>
      </c>
      <c r="O72" s="29" t="s">
        <v>258</v>
      </c>
    </row>
    <row r="73" ht="22.5" spans="1:15">
      <c r="A73" s="10">
        <v>68</v>
      </c>
      <c r="B73" s="12" t="s">
        <v>77</v>
      </c>
      <c r="C73" s="11" t="s">
        <v>291</v>
      </c>
      <c r="D73" s="12">
        <v>0.9</v>
      </c>
      <c r="E73" s="10" t="s">
        <v>254</v>
      </c>
      <c r="F73" s="11">
        <v>3.5</v>
      </c>
      <c r="G73" s="10" t="s">
        <v>255</v>
      </c>
      <c r="H73" s="11">
        <v>2024</v>
      </c>
      <c r="I73" s="12" t="s">
        <v>53</v>
      </c>
      <c r="J73" s="10">
        <f t="shared" si="29"/>
        <v>58.725</v>
      </c>
      <c r="K73" s="10">
        <f t="shared" si="32"/>
        <v>39.15</v>
      </c>
      <c r="L73" s="20">
        <f t="shared" si="31"/>
        <v>19.575</v>
      </c>
      <c r="M73" s="12" t="s">
        <v>80</v>
      </c>
      <c r="N73" s="31">
        <v>0.09</v>
      </c>
      <c r="O73" s="29"/>
    </row>
    <row r="74" ht="22.5" spans="1:15">
      <c r="A74" s="10">
        <v>69</v>
      </c>
      <c r="B74" s="12" t="s">
        <v>77</v>
      </c>
      <c r="C74" s="11" t="s">
        <v>82</v>
      </c>
      <c r="D74" s="12">
        <v>3.8</v>
      </c>
      <c r="E74" s="10" t="s">
        <v>254</v>
      </c>
      <c r="F74" s="11">
        <v>3.5</v>
      </c>
      <c r="G74" s="10" t="s">
        <v>255</v>
      </c>
      <c r="H74" s="11">
        <v>2024</v>
      </c>
      <c r="I74" s="12" t="s">
        <v>83</v>
      </c>
      <c r="J74" s="10">
        <f t="shared" si="29"/>
        <v>247.95</v>
      </c>
      <c r="K74" s="10">
        <f t="shared" si="32"/>
        <v>165.3</v>
      </c>
      <c r="L74" s="20">
        <f t="shared" si="31"/>
        <v>82.65</v>
      </c>
      <c r="M74" s="12" t="s">
        <v>80</v>
      </c>
      <c r="N74" s="31">
        <v>0.38</v>
      </c>
      <c r="O74" s="29"/>
    </row>
    <row r="75" ht="22.5" spans="1:15">
      <c r="A75" s="11">
        <v>70</v>
      </c>
      <c r="B75" s="12" t="s">
        <v>77</v>
      </c>
      <c r="C75" s="11" t="s">
        <v>84</v>
      </c>
      <c r="D75" s="12">
        <v>0.5</v>
      </c>
      <c r="E75" s="10" t="s">
        <v>254</v>
      </c>
      <c r="F75" s="11">
        <v>3.5</v>
      </c>
      <c r="G75" s="10" t="s">
        <v>255</v>
      </c>
      <c r="H75" s="11">
        <v>2024</v>
      </c>
      <c r="I75" s="12" t="s">
        <v>24</v>
      </c>
      <c r="J75" s="10">
        <f t="shared" si="29"/>
        <v>30.75</v>
      </c>
      <c r="K75" s="12">
        <f t="shared" ref="K75:K77" si="33">D75*41</f>
        <v>20.5</v>
      </c>
      <c r="L75" s="20">
        <f t="shared" si="31"/>
        <v>10.25</v>
      </c>
      <c r="M75" s="12" t="s">
        <v>80</v>
      </c>
      <c r="N75" s="31" t="s">
        <v>256</v>
      </c>
      <c r="O75" s="29"/>
    </row>
    <row r="76" ht="22.5" spans="1:15">
      <c r="A76" s="10">
        <v>71</v>
      </c>
      <c r="B76" s="12" t="s">
        <v>77</v>
      </c>
      <c r="C76" s="11" t="s">
        <v>292</v>
      </c>
      <c r="D76" s="12">
        <v>0.8</v>
      </c>
      <c r="E76" s="10" t="s">
        <v>254</v>
      </c>
      <c r="F76" s="11">
        <v>3.5</v>
      </c>
      <c r="G76" s="10" t="s">
        <v>255</v>
      </c>
      <c r="H76" s="11">
        <v>2024</v>
      </c>
      <c r="I76" s="12" t="s">
        <v>86</v>
      </c>
      <c r="J76" s="10">
        <f t="shared" si="29"/>
        <v>49.2</v>
      </c>
      <c r="K76" s="12">
        <f t="shared" si="33"/>
        <v>32.8</v>
      </c>
      <c r="L76" s="20">
        <f t="shared" si="31"/>
        <v>16.4</v>
      </c>
      <c r="M76" s="12" t="s">
        <v>80</v>
      </c>
      <c r="N76" s="31" t="s">
        <v>256</v>
      </c>
      <c r="O76" s="29"/>
    </row>
    <row r="77" ht="22.5" spans="1:15">
      <c r="A77" s="10">
        <v>72</v>
      </c>
      <c r="B77" s="12" t="s">
        <v>77</v>
      </c>
      <c r="C77" s="11" t="s">
        <v>87</v>
      </c>
      <c r="D77" s="12">
        <v>1</v>
      </c>
      <c r="E77" s="10" t="s">
        <v>254</v>
      </c>
      <c r="F77" s="11">
        <v>3.5</v>
      </c>
      <c r="G77" s="10" t="s">
        <v>255</v>
      </c>
      <c r="H77" s="11">
        <v>2024</v>
      </c>
      <c r="I77" s="12" t="s">
        <v>88</v>
      </c>
      <c r="J77" s="10">
        <f t="shared" si="29"/>
        <v>61.5</v>
      </c>
      <c r="K77" s="12">
        <f t="shared" si="33"/>
        <v>41</v>
      </c>
      <c r="L77" s="20">
        <f t="shared" si="31"/>
        <v>20.5</v>
      </c>
      <c r="M77" s="12" t="s">
        <v>80</v>
      </c>
      <c r="N77" s="31" t="s">
        <v>256</v>
      </c>
      <c r="O77" s="29"/>
    </row>
    <row r="78" ht="22.5" spans="1:15">
      <c r="A78" s="10">
        <v>73</v>
      </c>
      <c r="B78" s="12" t="s">
        <v>77</v>
      </c>
      <c r="C78" s="11" t="s">
        <v>89</v>
      </c>
      <c r="D78" s="12">
        <v>1.6</v>
      </c>
      <c r="E78" s="10" t="s">
        <v>254</v>
      </c>
      <c r="F78" s="11">
        <v>3.5</v>
      </c>
      <c r="G78" s="10" t="s">
        <v>255</v>
      </c>
      <c r="H78" s="11">
        <v>2024</v>
      </c>
      <c r="I78" s="12" t="s">
        <v>90</v>
      </c>
      <c r="J78" s="10">
        <f t="shared" si="29"/>
        <v>104.4</v>
      </c>
      <c r="K78" s="10">
        <f t="shared" ref="K78:K83" si="34">D78*43.5</f>
        <v>69.6</v>
      </c>
      <c r="L78" s="20">
        <f t="shared" si="31"/>
        <v>34.8</v>
      </c>
      <c r="M78" s="12" t="s">
        <v>80</v>
      </c>
      <c r="N78" s="31">
        <v>0.16</v>
      </c>
      <c r="O78" s="29"/>
    </row>
    <row r="79" ht="22.5" spans="1:15">
      <c r="A79" s="11">
        <v>74</v>
      </c>
      <c r="B79" s="12" t="s">
        <v>77</v>
      </c>
      <c r="C79" s="11" t="s">
        <v>293</v>
      </c>
      <c r="D79" s="12">
        <v>2.5</v>
      </c>
      <c r="E79" s="10" t="s">
        <v>254</v>
      </c>
      <c r="F79" s="11">
        <v>3.5</v>
      </c>
      <c r="G79" s="10" t="s">
        <v>255</v>
      </c>
      <c r="H79" s="11">
        <v>2024</v>
      </c>
      <c r="I79" s="12" t="s">
        <v>92</v>
      </c>
      <c r="J79" s="10">
        <f t="shared" si="29"/>
        <v>163.125</v>
      </c>
      <c r="K79" s="10">
        <f t="shared" si="34"/>
        <v>108.75</v>
      </c>
      <c r="L79" s="20">
        <f t="shared" si="31"/>
        <v>54.375</v>
      </c>
      <c r="M79" s="12" t="s">
        <v>80</v>
      </c>
      <c r="N79" s="31">
        <v>0.25</v>
      </c>
      <c r="O79" s="29"/>
    </row>
    <row r="80" ht="22.5" spans="1:15">
      <c r="A80" s="13">
        <v>75</v>
      </c>
      <c r="B80" s="14" t="s">
        <v>77</v>
      </c>
      <c r="C80" s="15" t="s">
        <v>294</v>
      </c>
      <c r="D80" s="14">
        <v>1.2</v>
      </c>
      <c r="E80" s="13" t="s">
        <v>254</v>
      </c>
      <c r="F80" s="15">
        <v>3.5</v>
      </c>
      <c r="G80" s="13" t="s">
        <v>255</v>
      </c>
      <c r="H80" s="15">
        <v>2024</v>
      </c>
      <c r="I80" s="14" t="s">
        <v>295</v>
      </c>
      <c r="J80" s="15"/>
      <c r="K80" s="14"/>
      <c r="L80" s="21"/>
      <c r="M80" s="14" t="s">
        <v>80</v>
      </c>
      <c r="N80" s="21" t="s">
        <v>260</v>
      </c>
      <c r="O80" s="30"/>
    </row>
    <row r="81" ht="22.5" spans="1:15">
      <c r="A81" s="13">
        <v>76</v>
      </c>
      <c r="B81" s="14" t="s">
        <v>77</v>
      </c>
      <c r="C81" s="15" t="s">
        <v>296</v>
      </c>
      <c r="D81" s="14">
        <v>1.3</v>
      </c>
      <c r="E81" s="13" t="s">
        <v>254</v>
      </c>
      <c r="F81" s="15">
        <v>3.5</v>
      </c>
      <c r="G81" s="13" t="s">
        <v>255</v>
      </c>
      <c r="H81" s="15">
        <v>2024</v>
      </c>
      <c r="I81" s="14" t="s">
        <v>297</v>
      </c>
      <c r="J81" s="15"/>
      <c r="K81" s="14"/>
      <c r="L81" s="21"/>
      <c r="M81" s="14" t="s">
        <v>80</v>
      </c>
      <c r="N81" s="21" t="s">
        <v>260</v>
      </c>
      <c r="O81" s="30"/>
    </row>
    <row r="82" ht="22.5" spans="1:15">
      <c r="A82" s="10">
        <v>77</v>
      </c>
      <c r="B82" s="12" t="s">
        <v>77</v>
      </c>
      <c r="C82" s="11" t="s">
        <v>94</v>
      </c>
      <c r="D82" s="12">
        <v>0.6</v>
      </c>
      <c r="E82" s="10" t="s">
        <v>254</v>
      </c>
      <c r="F82" s="11">
        <v>3.5</v>
      </c>
      <c r="G82" s="10" t="s">
        <v>255</v>
      </c>
      <c r="H82" s="11">
        <v>2024</v>
      </c>
      <c r="I82" s="12" t="s">
        <v>24</v>
      </c>
      <c r="J82" s="10">
        <f t="shared" ref="J82:J87" si="35">K82*1.5</f>
        <v>36.9</v>
      </c>
      <c r="K82" s="12">
        <f>D82*41</f>
        <v>24.6</v>
      </c>
      <c r="L82" s="20">
        <f t="shared" ref="L82:L87" si="36">J82-K82</f>
        <v>12.3</v>
      </c>
      <c r="M82" s="12" t="s">
        <v>80</v>
      </c>
      <c r="N82" s="31" t="s">
        <v>256</v>
      </c>
      <c r="O82" s="29"/>
    </row>
    <row r="83" ht="22.5" spans="1:15">
      <c r="A83" s="11">
        <v>78</v>
      </c>
      <c r="B83" s="12" t="s">
        <v>77</v>
      </c>
      <c r="C83" s="11" t="s">
        <v>95</v>
      </c>
      <c r="D83" s="12">
        <v>3.7</v>
      </c>
      <c r="E83" s="10" t="s">
        <v>254</v>
      </c>
      <c r="F83" s="11">
        <v>3.5</v>
      </c>
      <c r="G83" s="10" t="s">
        <v>255</v>
      </c>
      <c r="H83" s="11">
        <v>2024</v>
      </c>
      <c r="I83" s="12" t="s">
        <v>96</v>
      </c>
      <c r="J83" s="10">
        <f t="shared" si="35"/>
        <v>241.425</v>
      </c>
      <c r="K83" s="10">
        <f t="shared" si="34"/>
        <v>160.95</v>
      </c>
      <c r="L83" s="20">
        <f t="shared" si="36"/>
        <v>80.475</v>
      </c>
      <c r="M83" s="12" t="s">
        <v>80</v>
      </c>
      <c r="N83" s="31">
        <v>0.37</v>
      </c>
      <c r="O83" s="29"/>
    </row>
    <row r="84" ht="22.5" spans="1:15">
      <c r="A84" s="13">
        <v>79</v>
      </c>
      <c r="B84" s="14" t="s">
        <v>77</v>
      </c>
      <c r="C84" s="15" t="s">
        <v>298</v>
      </c>
      <c r="D84" s="14">
        <v>1.4</v>
      </c>
      <c r="E84" s="13" t="s">
        <v>254</v>
      </c>
      <c r="F84" s="15">
        <v>3.5</v>
      </c>
      <c r="G84" s="13" t="s">
        <v>255</v>
      </c>
      <c r="H84" s="15">
        <v>2024</v>
      </c>
      <c r="I84" s="14" t="s">
        <v>299</v>
      </c>
      <c r="J84" s="15"/>
      <c r="K84" s="14"/>
      <c r="L84" s="21"/>
      <c r="M84" s="14" t="s">
        <v>80</v>
      </c>
      <c r="N84" s="21" t="s">
        <v>260</v>
      </c>
      <c r="O84" s="30"/>
    </row>
    <row r="85" ht="22.5" spans="1:15">
      <c r="A85" s="10">
        <v>80</v>
      </c>
      <c r="B85" s="12" t="s">
        <v>77</v>
      </c>
      <c r="C85" s="11" t="s">
        <v>97</v>
      </c>
      <c r="D85" s="12">
        <v>2.3</v>
      </c>
      <c r="E85" s="10" t="s">
        <v>254</v>
      </c>
      <c r="F85" s="11">
        <v>3.5</v>
      </c>
      <c r="G85" s="10" t="s">
        <v>255</v>
      </c>
      <c r="H85" s="11">
        <v>2024</v>
      </c>
      <c r="I85" s="12" t="s">
        <v>98</v>
      </c>
      <c r="J85" s="10">
        <f t="shared" si="35"/>
        <v>141.45</v>
      </c>
      <c r="K85" s="12">
        <f>D85*41</f>
        <v>94.3</v>
      </c>
      <c r="L85" s="20">
        <f t="shared" si="36"/>
        <v>47.15</v>
      </c>
      <c r="M85" s="12" t="s">
        <v>80</v>
      </c>
      <c r="N85" s="31" t="s">
        <v>256</v>
      </c>
      <c r="O85" s="29"/>
    </row>
    <row r="86" ht="22.5" spans="1:15">
      <c r="A86" s="10">
        <v>81</v>
      </c>
      <c r="B86" s="12" t="s">
        <v>166</v>
      </c>
      <c r="C86" s="11" t="s">
        <v>167</v>
      </c>
      <c r="D86" s="12">
        <v>1.1</v>
      </c>
      <c r="E86" s="10" t="s">
        <v>254</v>
      </c>
      <c r="F86" s="11">
        <v>3.5</v>
      </c>
      <c r="G86" s="10" t="s">
        <v>255</v>
      </c>
      <c r="H86" s="11">
        <v>2024</v>
      </c>
      <c r="I86" s="12" t="s">
        <v>110</v>
      </c>
      <c r="J86" s="10">
        <f t="shared" si="35"/>
        <v>71.775</v>
      </c>
      <c r="K86" s="10">
        <f t="shared" ref="K86:K95" si="37">D86*43.5</f>
        <v>47.85</v>
      </c>
      <c r="L86" s="20">
        <f t="shared" si="36"/>
        <v>23.925</v>
      </c>
      <c r="M86" s="12" t="s">
        <v>168</v>
      </c>
      <c r="N86" s="31">
        <v>0.11</v>
      </c>
      <c r="O86" s="29"/>
    </row>
    <row r="87" ht="22.5" spans="1:15">
      <c r="A87" s="11">
        <v>82</v>
      </c>
      <c r="B87" s="12" t="s">
        <v>166</v>
      </c>
      <c r="C87" s="11" t="s">
        <v>169</v>
      </c>
      <c r="D87" s="12">
        <v>1.6</v>
      </c>
      <c r="E87" s="10" t="s">
        <v>254</v>
      </c>
      <c r="F87" s="11">
        <v>3.5</v>
      </c>
      <c r="G87" s="10" t="s">
        <v>255</v>
      </c>
      <c r="H87" s="11">
        <v>2024</v>
      </c>
      <c r="I87" s="12" t="s">
        <v>110</v>
      </c>
      <c r="J87" s="10">
        <f t="shared" si="35"/>
        <v>104.4</v>
      </c>
      <c r="K87" s="10">
        <f t="shared" si="37"/>
        <v>69.6</v>
      </c>
      <c r="L87" s="20">
        <f t="shared" si="36"/>
        <v>34.8</v>
      </c>
      <c r="M87" s="12" t="s">
        <v>168</v>
      </c>
      <c r="N87" s="31">
        <v>0.16</v>
      </c>
      <c r="O87" s="29"/>
    </row>
    <row r="88" ht="22.5" spans="1:15">
      <c r="A88" s="13">
        <v>83</v>
      </c>
      <c r="B88" s="14" t="s">
        <v>166</v>
      </c>
      <c r="C88" s="15" t="s">
        <v>300</v>
      </c>
      <c r="D88" s="14">
        <v>1.3</v>
      </c>
      <c r="E88" s="13" t="s">
        <v>254</v>
      </c>
      <c r="F88" s="15">
        <v>3.5</v>
      </c>
      <c r="G88" s="13" t="s">
        <v>255</v>
      </c>
      <c r="H88" s="15">
        <v>2024</v>
      </c>
      <c r="I88" s="15" t="s">
        <v>76</v>
      </c>
      <c r="J88" s="15"/>
      <c r="K88" s="14"/>
      <c r="L88" s="21"/>
      <c r="M88" s="14" t="s">
        <v>168</v>
      </c>
      <c r="N88" s="21" t="s">
        <v>260</v>
      </c>
      <c r="O88" s="30"/>
    </row>
    <row r="89" ht="22.5" spans="1:15">
      <c r="A89" s="13">
        <v>84</v>
      </c>
      <c r="B89" s="14" t="s">
        <v>166</v>
      </c>
      <c r="C89" s="15" t="s">
        <v>301</v>
      </c>
      <c r="D89" s="14">
        <v>0.4</v>
      </c>
      <c r="E89" s="13" t="s">
        <v>254</v>
      </c>
      <c r="F89" s="15">
        <v>3.5</v>
      </c>
      <c r="G89" s="13" t="s">
        <v>255</v>
      </c>
      <c r="H89" s="15">
        <v>2024</v>
      </c>
      <c r="I89" s="15" t="s">
        <v>76</v>
      </c>
      <c r="J89" s="15"/>
      <c r="K89" s="14"/>
      <c r="L89" s="21"/>
      <c r="M89" s="14" t="s">
        <v>168</v>
      </c>
      <c r="N89" s="21" t="s">
        <v>260</v>
      </c>
      <c r="O89" s="30"/>
    </row>
    <row r="90" ht="22.5" spans="1:15">
      <c r="A90" s="10">
        <v>85</v>
      </c>
      <c r="B90" s="12" t="s">
        <v>166</v>
      </c>
      <c r="C90" s="11" t="s">
        <v>302</v>
      </c>
      <c r="D90" s="12">
        <v>1.5</v>
      </c>
      <c r="E90" s="10" t="s">
        <v>254</v>
      </c>
      <c r="F90" s="11">
        <v>3.5</v>
      </c>
      <c r="G90" s="10" t="s">
        <v>255</v>
      </c>
      <c r="H90" s="11">
        <v>2024</v>
      </c>
      <c r="I90" s="12" t="s">
        <v>303</v>
      </c>
      <c r="J90" s="10">
        <f t="shared" ref="J90:J95" si="38">K90*1.5</f>
        <v>97.875</v>
      </c>
      <c r="K90" s="10">
        <f t="shared" si="37"/>
        <v>65.25</v>
      </c>
      <c r="L90" s="20">
        <f t="shared" ref="L90:L95" si="39">J90-K90</f>
        <v>32.625</v>
      </c>
      <c r="M90" s="12" t="s">
        <v>168</v>
      </c>
      <c r="N90" s="31">
        <v>0.15</v>
      </c>
      <c r="O90" s="29"/>
    </row>
    <row r="91" ht="22.5" spans="1:15">
      <c r="A91" s="11">
        <v>86</v>
      </c>
      <c r="B91" s="12" t="s">
        <v>185</v>
      </c>
      <c r="C91" s="11" t="s">
        <v>186</v>
      </c>
      <c r="D91" s="12">
        <v>2.3</v>
      </c>
      <c r="E91" s="10" t="s">
        <v>254</v>
      </c>
      <c r="F91" s="11">
        <v>3.5</v>
      </c>
      <c r="G91" s="10" t="s">
        <v>255</v>
      </c>
      <c r="H91" s="11">
        <v>2024</v>
      </c>
      <c r="I91" s="12" t="s">
        <v>187</v>
      </c>
      <c r="J91" s="10">
        <f t="shared" si="38"/>
        <v>150.075</v>
      </c>
      <c r="K91" s="10">
        <f t="shared" si="37"/>
        <v>100.05</v>
      </c>
      <c r="L91" s="20">
        <f t="shared" si="39"/>
        <v>50.025</v>
      </c>
      <c r="M91" s="12" t="s">
        <v>190</v>
      </c>
      <c r="N91" s="31">
        <v>0.23</v>
      </c>
      <c r="O91" s="29"/>
    </row>
    <row r="92" ht="22.5" spans="1:15">
      <c r="A92" s="10">
        <v>87</v>
      </c>
      <c r="B92" s="12" t="s">
        <v>185</v>
      </c>
      <c r="C92" s="11" t="s">
        <v>188</v>
      </c>
      <c r="D92" s="12">
        <v>1.1</v>
      </c>
      <c r="E92" s="10" t="s">
        <v>254</v>
      </c>
      <c r="F92" s="11">
        <v>3.5</v>
      </c>
      <c r="G92" s="10" t="s">
        <v>255</v>
      </c>
      <c r="H92" s="11">
        <v>2024</v>
      </c>
      <c r="I92" s="12" t="s">
        <v>304</v>
      </c>
      <c r="J92" s="10">
        <f t="shared" si="38"/>
        <v>71.775</v>
      </c>
      <c r="K92" s="10">
        <f t="shared" si="37"/>
        <v>47.85</v>
      </c>
      <c r="L92" s="20">
        <f t="shared" si="39"/>
        <v>23.925</v>
      </c>
      <c r="M92" s="12" t="s">
        <v>190</v>
      </c>
      <c r="N92" s="31">
        <v>0.11</v>
      </c>
      <c r="O92" s="29"/>
    </row>
    <row r="93" spans="1:15">
      <c r="A93" s="10">
        <v>88</v>
      </c>
      <c r="B93" s="12" t="s">
        <v>99</v>
      </c>
      <c r="C93" s="11" t="s">
        <v>100</v>
      </c>
      <c r="D93" s="12">
        <v>1.9</v>
      </c>
      <c r="E93" s="10" t="s">
        <v>254</v>
      </c>
      <c r="F93" s="11">
        <v>3.5</v>
      </c>
      <c r="G93" s="10" t="s">
        <v>255</v>
      </c>
      <c r="H93" s="11">
        <v>2024</v>
      </c>
      <c r="I93" s="12" t="s">
        <v>101</v>
      </c>
      <c r="J93" s="10">
        <f t="shared" si="38"/>
        <v>123.975</v>
      </c>
      <c r="K93" s="10">
        <f t="shared" si="37"/>
        <v>82.65</v>
      </c>
      <c r="L93" s="20">
        <f t="shared" si="39"/>
        <v>41.325</v>
      </c>
      <c r="M93" s="31" t="s">
        <v>102</v>
      </c>
      <c r="N93" s="31">
        <v>0.19</v>
      </c>
      <c r="O93" s="29"/>
    </row>
    <row r="94" spans="1:15">
      <c r="A94" s="10">
        <v>89</v>
      </c>
      <c r="B94" s="12" t="s">
        <v>99</v>
      </c>
      <c r="C94" s="11" t="s">
        <v>103</v>
      </c>
      <c r="D94" s="12">
        <v>2.4</v>
      </c>
      <c r="E94" s="10" t="s">
        <v>254</v>
      </c>
      <c r="F94" s="11">
        <v>3.5</v>
      </c>
      <c r="G94" s="10" t="s">
        <v>255</v>
      </c>
      <c r="H94" s="11">
        <v>2024</v>
      </c>
      <c r="I94" s="12" t="s">
        <v>104</v>
      </c>
      <c r="J94" s="10">
        <f t="shared" si="38"/>
        <v>156.6</v>
      </c>
      <c r="K94" s="10">
        <f t="shared" si="37"/>
        <v>104.4</v>
      </c>
      <c r="L94" s="20">
        <f t="shared" si="39"/>
        <v>52.2</v>
      </c>
      <c r="M94" s="31" t="s">
        <v>102</v>
      </c>
      <c r="N94" s="31">
        <v>0.24</v>
      </c>
      <c r="O94" s="29"/>
    </row>
    <row r="95" spans="1:15">
      <c r="A95" s="11">
        <v>90</v>
      </c>
      <c r="B95" s="12" t="s">
        <v>99</v>
      </c>
      <c r="C95" s="11" t="s">
        <v>105</v>
      </c>
      <c r="D95" s="12">
        <v>4.1</v>
      </c>
      <c r="E95" s="10" t="s">
        <v>254</v>
      </c>
      <c r="F95" s="11">
        <v>3.5</v>
      </c>
      <c r="G95" s="10" t="s">
        <v>255</v>
      </c>
      <c r="H95" s="11">
        <v>2024</v>
      </c>
      <c r="I95" s="12" t="s">
        <v>106</v>
      </c>
      <c r="J95" s="10">
        <f t="shared" si="38"/>
        <v>267.525</v>
      </c>
      <c r="K95" s="10">
        <f t="shared" si="37"/>
        <v>178.35</v>
      </c>
      <c r="L95" s="20">
        <f t="shared" si="39"/>
        <v>89.175</v>
      </c>
      <c r="M95" s="31" t="s">
        <v>102</v>
      </c>
      <c r="N95" s="31">
        <v>0.41</v>
      </c>
      <c r="O95" s="29"/>
    </row>
    <row r="96" spans="1:15">
      <c r="A96" s="13">
        <v>91</v>
      </c>
      <c r="B96" s="14" t="s">
        <v>99</v>
      </c>
      <c r="C96" s="15" t="s">
        <v>305</v>
      </c>
      <c r="D96" s="14">
        <v>1</v>
      </c>
      <c r="E96" s="13" t="s">
        <v>254</v>
      </c>
      <c r="F96" s="15">
        <v>3.5</v>
      </c>
      <c r="G96" s="13" t="s">
        <v>255</v>
      </c>
      <c r="H96" s="15">
        <v>2024</v>
      </c>
      <c r="I96" s="14" t="s">
        <v>24</v>
      </c>
      <c r="J96" s="15"/>
      <c r="K96" s="14"/>
      <c r="L96" s="21"/>
      <c r="M96" s="21" t="s">
        <v>102</v>
      </c>
      <c r="N96" s="21" t="s">
        <v>260</v>
      </c>
      <c r="O96" s="30"/>
    </row>
    <row r="97" spans="1:15">
      <c r="A97" s="10">
        <v>92</v>
      </c>
      <c r="B97" s="32" t="s">
        <v>41</v>
      </c>
      <c r="C97" s="32" t="s">
        <v>42</v>
      </c>
      <c r="D97" s="32">
        <v>2.2</v>
      </c>
      <c r="E97" s="12" t="s">
        <v>254</v>
      </c>
      <c r="F97" s="11">
        <v>3.5</v>
      </c>
      <c r="G97" s="12" t="s">
        <v>255</v>
      </c>
      <c r="H97" s="11">
        <v>2024</v>
      </c>
      <c r="I97" s="32" t="s">
        <v>43</v>
      </c>
      <c r="J97" s="10">
        <f t="shared" ref="J97:J100" si="40">K97*1.5</f>
        <v>143.55</v>
      </c>
      <c r="K97" s="10">
        <f t="shared" ref="K97:K100" si="41">D97*43.5</f>
        <v>95.7</v>
      </c>
      <c r="L97" s="20">
        <f t="shared" ref="L97:L100" si="42">J97-K97</f>
        <v>47.85</v>
      </c>
      <c r="M97" s="32" t="s">
        <v>44</v>
      </c>
      <c r="N97" s="31">
        <v>0.22</v>
      </c>
      <c r="O97" s="29"/>
    </row>
    <row r="98" spans="1:15">
      <c r="A98" s="10">
        <v>93</v>
      </c>
      <c r="B98" s="32" t="s">
        <v>41</v>
      </c>
      <c r="C98" s="32" t="s">
        <v>45</v>
      </c>
      <c r="D98" s="32">
        <v>0.7</v>
      </c>
      <c r="E98" s="12" t="s">
        <v>254</v>
      </c>
      <c r="F98" s="11">
        <v>3.5</v>
      </c>
      <c r="G98" s="12" t="s">
        <v>255</v>
      </c>
      <c r="H98" s="11">
        <v>2024</v>
      </c>
      <c r="I98" s="32" t="s">
        <v>306</v>
      </c>
      <c r="J98" s="10">
        <f t="shared" si="40"/>
        <v>43.05</v>
      </c>
      <c r="K98" s="12">
        <f>D98*41</f>
        <v>28.7</v>
      </c>
      <c r="L98" s="20">
        <f t="shared" si="42"/>
        <v>14.35</v>
      </c>
      <c r="M98" s="32" t="s">
        <v>44</v>
      </c>
      <c r="N98" s="32" t="s">
        <v>256</v>
      </c>
      <c r="O98" s="32"/>
    </row>
    <row r="99" spans="1:15">
      <c r="A99" s="11">
        <v>94</v>
      </c>
      <c r="B99" s="32" t="s">
        <v>222</v>
      </c>
      <c r="C99" s="32" t="s">
        <v>223</v>
      </c>
      <c r="D99" s="32">
        <v>1</v>
      </c>
      <c r="E99" s="12" t="s">
        <v>254</v>
      </c>
      <c r="F99" s="11">
        <v>3.5</v>
      </c>
      <c r="G99" s="12" t="s">
        <v>255</v>
      </c>
      <c r="H99" s="11">
        <v>2024</v>
      </c>
      <c r="I99" s="32" t="s">
        <v>79</v>
      </c>
      <c r="J99" s="10">
        <f t="shared" si="40"/>
        <v>65.25</v>
      </c>
      <c r="K99" s="10">
        <f t="shared" si="41"/>
        <v>43.5</v>
      </c>
      <c r="L99" s="20">
        <f t="shared" si="42"/>
        <v>21.75</v>
      </c>
      <c r="M99" s="32" t="s">
        <v>224</v>
      </c>
      <c r="N99" s="32">
        <v>0.1</v>
      </c>
      <c r="O99" s="29"/>
    </row>
    <row r="100" spans="1:15">
      <c r="A100" s="10">
        <v>95</v>
      </c>
      <c r="B100" s="32" t="s">
        <v>222</v>
      </c>
      <c r="C100" s="32" t="s">
        <v>307</v>
      </c>
      <c r="D100" s="32">
        <v>1.7</v>
      </c>
      <c r="E100" s="12" t="s">
        <v>254</v>
      </c>
      <c r="F100" s="11">
        <v>3.5</v>
      </c>
      <c r="G100" s="12" t="s">
        <v>255</v>
      </c>
      <c r="H100" s="11">
        <v>2024</v>
      </c>
      <c r="I100" s="32" t="s">
        <v>76</v>
      </c>
      <c r="J100" s="10">
        <f t="shared" si="40"/>
        <v>110.925</v>
      </c>
      <c r="K100" s="10">
        <f t="shared" si="41"/>
        <v>73.95</v>
      </c>
      <c r="L100" s="20">
        <f t="shared" si="42"/>
        <v>36.975</v>
      </c>
      <c r="M100" s="32" t="s">
        <v>224</v>
      </c>
      <c r="N100" s="32">
        <v>0.17</v>
      </c>
      <c r="O100" s="29"/>
    </row>
    <row r="101" spans="1:15">
      <c r="A101" s="13">
        <v>96</v>
      </c>
      <c r="B101" s="33" t="s">
        <v>222</v>
      </c>
      <c r="C101" s="33" t="s">
        <v>225</v>
      </c>
      <c r="D101" s="33">
        <v>1.5</v>
      </c>
      <c r="E101" s="14" t="s">
        <v>254</v>
      </c>
      <c r="F101" s="15">
        <v>3.5</v>
      </c>
      <c r="G101" s="14" t="s">
        <v>255</v>
      </c>
      <c r="H101" s="15">
        <v>2024</v>
      </c>
      <c r="I101" s="33" t="s">
        <v>308</v>
      </c>
      <c r="J101" s="33"/>
      <c r="K101" s="33"/>
      <c r="L101" s="33"/>
      <c r="M101" s="33" t="s">
        <v>224</v>
      </c>
      <c r="N101" s="33" t="s">
        <v>256</v>
      </c>
      <c r="O101" s="33"/>
    </row>
    <row r="102" spans="1:15">
      <c r="A102" s="10">
        <v>97</v>
      </c>
      <c r="B102" s="32" t="s">
        <v>222</v>
      </c>
      <c r="C102" s="32" t="s">
        <v>227</v>
      </c>
      <c r="D102" s="32">
        <v>2.4</v>
      </c>
      <c r="E102" s="12" t="s">
        <v>254</v>
      </c>
      <c r="F102" s="11">
        <v>3.5</v>
      </c>
      <c r="G102" s="12" t="s">
        <v>255</v>
      </c>
      <c r="H102" s="11">
        <v>2024</v>
      </c>
      <c r="I102" s="32" t="s">
        <v>228</v>
      </c>
      <c r="J102" s="10">
        <f t="shared" ref="J102:J107" si="43">K102*1.5</f>
        <v>156.6</v>
      </c>
      <c r="K102" s="10">
        <f>D102*43.5</f>
        <v>104.4</v>
      </c>
      <c r="L102" s="20">
        <f t="shared" ref="L102:L107" si="44">J102-K102</f>
        <v>52.2</v>
      </c>
      <c r="M102" s="32" t="s">
        <v>224</v>
      </c>
      <c r="N102" s="32">
        <v>0.24</v>
      </c>
      <c r="O102" s="29"/>
    </row>
    <row r="103" spans="1:15">
      <c r="A103" s="11">
        <v>98</v>
      </c>
      <c r="B103" s="32" t="s">
        <v>222</v>
      </c>
      <c r="C103" s="32" t="s">
        <v>229</v>
      </c>
      <c r="D103" s="32">
        <v>2.4</v>
      </c>
      <c r="E103" s="12" t="s">
        <v>254</v>
      </c>
      <c r="F103" s="11">
        <v>3.5</v>
      </c>
      <c r="G103" s="12" t="s">
        <v>255</v>
      </c>
      <c r="H103" s="11">
        <v>2024</v>
      </c>
      <c r="I103" s="32" t="s">
        <v>230</v>
      </c>
      <c r="J103" s="10">
        <f t="shared" si="43"/>
        <v>147.6</v>
      </c>
      <c r="K103" s="12">
        <f t="shared" ref="K103:K106" si="45">D103*41</f>
        <v>98.4</v>
      </c>
      <c r="L103" s="20">
        <f t="shared" si="44"/>
        <v>49.2</v>
      </c>
      <c r="M103" s="32" t="s">
        <v>224</v>
      </c>
      <c r="N103" s="32" t="s">
        <v>256</v>
      </c>
      <c r="O103" s="32"/>
    </row>
    <row r="104" spans="1:15">
      <c r="A104" s="13">
        <v>99</v>
      </c>
      <c r="B104" s="33" t="s">
        <v>128</v>
      </c>
      <c r="C104" s="33" t="s">
        <v>309</v>
      </c>
      <c r="D104" s="33">
        <v>0.3</v>
      </c>
      <c r="E104" s="14" t="s">
        <v>254</v>
      </c>
      <c r="F104" s="15">
        <v>3.5</v>
      </c>
      <c r="G104" s="14" t="s">
        <v>255</v>
      </c>
      <c r="H104" s="15">
        <v>2024</v>
      </c>
      <c r="I104" s="33" t="s">
        <v>28</v>
      </c>
      <c r="J104" s="33"/>
      <c r="K104" s="33"/>
      <c r="L104" s="33"/>
      <c r="M104" s="33" t="s">
        <v>135</v>
      </c>
      <c r="N104" s="33" t="s">
        <v>256</v>
      </c>
      <c r="O104" s="33"/>
    </row>
    <row r="105" ht="22.5" spans="1:15">
      <c r="A105" s="10">
        <v>100</v>
      </c>
      <c r="B105" s="32" t="s">
        <v>128</v>
      </c>
      <c r="C105" s="32" t="s">
        <v>129</v>
      </c>
      <c r="D105" s="32">
        <v>1.9</v>
      </c>
      <c r="E105" s="12" t="s">
        <v>254</v>
      </c>
      <c r="F105" s="11">
        <v>3.5</v>
      </c>
      <c r="G105" s="12" t="s">
        <v>255</v>
      </c>
      <c r="H105" s="11">
        <v>2024</v>
      </c>
      <c r="I105" s="37" t="s">
        <v>130</v>
      </c>
      <c r="J105" s="10">
        <f t="shared" si="43"/>
        <v>116.85</v>
      </c>
      <c r="K105" s="12">
        <f t="shared" si="45"/>
        <v>77.9</v>
      </c>
      <c r="L105" s="20">
        <f t="shared" si="44"/>
        <v>38.95</v>
      </c>
      <c r="M105" s="32" t="s">
        <v>135</v>
      </c>
      <c r="N105" s="32" t="s">
        <v>256</v>
      </c>
      <c r="O105" s="32" t="s">
        <v>258</v>
      </c>
    </row>
    <row r="106" spans="1:15">
      <c r="A106" s="10">
        <v>101</v>
      </c>
      <c r="B106" s="32" t="s">
        <v>128</v>
      </c>
      <c r="C106" s="32" t="s">
        <v>131</v>
      </c>
      <c r="D106" s="32">
        <v>1.1</v>
      </c>
      <c r="E106" s="12" t="s">
        <v>254</v>
      </c>
      <c r="F106" s="11">
        <v>3.5</v>
      </c>
      <c r="G106" s="12" t="s">
        <v>255</v>
      </c>
      <c r="H106" s="11">
        <v>2024</v>
      </c>
      <c r="I106" s="32" t="s">
        <v>132</v>
      </c>
      <c r="J106" s="10">
        <f t="shared" si="43"/>
        <v>67.65</v>
      </c>
      <c r="K106" s="12">
        <f t="shared" si="45"/>
        <v>45.1</v>
      </c>
      <c r="L106" s="20">
        <f t="shared" si="44"/>
        <v>22.55</v>
      </c>
      <c r="M106" s="32" t="s">
        <v>135</v>
      </c>
      <c r="N106" s="32" t="s">
        <v>256</v>
      </c>
      <c r="O106" s="32" t="s">
        <v>258</v>
      </c>
    </row>
    <row r="107" spans="1:15">
      <c r="A107" s="11">
        <v>102</v>
      </c>
      <c r="B107" s="32" t="s">
        <v>128</v>
      </c>
      <c r="C107" s="32" t="s">
        <v>133</v>
      </c>
      <c r="D107" s="32">
        <v>1.6</v>
      </c>
      <c r="E107" s="12" t="s">
        <v>254</v>
      </c>
      <c r="F107" s="11">
        <v>3.5</v>
      </c>
      <c r="G107" s="12" t="s">
        <v>255</v>
      </c>
      <c r="H107" s="11">
        <v>2024</v>
      </c>
      <c r="I107" s="32" t="s">
        <v>134</v>
      </c>
      <c r="J107" s="10">
        <f t="shared" si="43"/>
        <v>104.4</v>
      </c>
      <c r="K107" s="10">
        <f t="shared" ref="K107:K112" si="46">D107*43.5</f>
        <v>69.6</v>
      </c>
      <c r="L107" s="20">
        <f t="shared" si="44"/>
        <v>34.8</v>
      </c>
      <c r="M107" s="32" t="s">
        <v>135</v>
      </c>
      <c r="N107" s="32">
        <v>0.16</v>
      </c>
      <c r="O107" s="29"/>
    </row>
    <row r="108" spans="1:15">
      <c r="A108" s="13">
        <v>103</v>
      </c>
      <c r="B108" s="34" t="s">
        <v>128</v>
      </c>
      <c r="C108" s="34" t="s">
        <v>310</v>
      </c>
      <c r="D108" s="34">
        <v>0.6</v>
      </c>
      <c r="E108" s="35" t="s">
        <v>254</v>
      </c>
      <c r="F108" s="36">
        <v>3.5</v>
      </c>
      <c r="G108" s="35" t="s">
        <v>255</v>
      </c>
      <c r="H108" s="36">
        <v>2024</v>
      </c>
      <c r="I108" s="34" t="s">
        <v>79</v>
      </c>
      <c r="J108" s="34"/>
      <c r="K108" s="34"/>
      <c r="L108" s="34"/>
      <c r="M108" s="34" t="s">
        <v>135</v>
      </c>
      <c r="N108" s="34" t="s">
        <v>256</v>
      </c>
      <c r="O108" s="34"/>
    </row>
    <row r="109" spans="1:15">
      <c r="A109" s="13">
        <v>104</v>
      </c>
      <c r="B109" s="34" t="s">
        <v>128</v>
      </c>
      <c r="C109" s="34" t="s">
        <v>311</v>
      </c>
      <c r="D109" s="34">
        <v>1.9</v>
      </c>
      <c r="E109" s="35" t="s">
        <v>254</v>
      </c>
      <c r="F109" s="36">
        <v>3.5</v>
      </c>
      <c r="G109" s="35" t="s">
        <v>255</v>
      </c>
      <c r="H109" s="36">
        <v>2024</v>
      </c>
      <c r="I109" s="34" t="s">
        <v>312</v>
      </c>
      <c r="J109" s="34"/>
      <c r="K109" s="34"/>
      <c r="L109" s="34"/>
      <c r="M109" s="34" t="s">
        <v>135</v>
      </c>
      <c r="N109" s="34" t="s">
        <v>256</v>
      </c>
      <c r="O109" s="34"/>
    </row>
    <row r="110" spans="1:15">
      <c r="A110" s="10">
        <v>105</v>
      </c>
      <c r="B110" s="32" t="s">
        <v>128</v>
      </c>
      <c r="C110" s="32" t="s">
        <v>136</v>
      </c>
      <c r="D110" s="32">
        <v>1</v>
      </c>
      <c r="E110" s="12" t="s">
        <v>254</v>
      </c>
      <c r="F110" s="11">
        <v>3.5</v>
      </c>
      <c r="G110" s="12" t="s">
        <v>255</v>
      </c>
      <c r="H110" s="11">
        <v>2024</v>
      </c>
      <c r="I110" s="32" t="s">
        <v>137</v>
      </c>
      <c r="J110" s="10">
        <f t="shared" ref="J110:J113" si="47">K110*1.5</f>
        <v>61.5</v>
      </c>
      <c r="K110" s="12">
        <f>D110*41</f>
        <v>41</v>
      </c>
      <c r="L110" s="20">
        <f t="shared" ref="L110:L113" si="48">J110-K110</f>
        <v>20.5</v>
      </c>
      <c r="M110" s="32" t="s">
        <v>135</v>
      </c>
      <c r="N110" s="32" t="s">
        <v>256</v>
      </c>
      <c r="O110" s="32" t="s">
        <v>258</v>
      </c>
    </row>
    <row r="111" spans="1:15">
      <c r="A111" s="11">
        <v>106</v>
      </c>
      <c r="B111" s="32" t="s">
        <v>128</v>
      </c>
      <c r="C111" s="32" t="s">
        <v>138</v>
      </c>
      <c r="D111" s="32">
        <v>1.2</v>
      </c>
      <c r="E111" s="12" t="s">
        <v>254</v>
      </c>
      <c r="F111" s="11">
        <v>3.5</v>
      </c>
      <c r="G111" s="12" t="s">
        <v>255</v>
      </c>
      <c r="H111" s="11">
        <v>2024</v>
      </c>
      <c r="I111" s="32" t="s">
        <v>110</v>
      </c>
      <c r="J111" s="10">
        <f t="shared" si="47"/>
        <v>78.3</v>
      </c>
      <c r="K111" s="10">
        <f t="shared" si="46"/>
        <v>52.2</v>
      </c>
      <c r="L111" s="20">
        <f t="shared" si="48"/>
        <v>26.1</v>
      </c>
      <c r="M111" s="32" t="s">
        <v>135</v>
      </c>
      <c r="N111" s="32">
        <v>0.12</v>
      </c>
      <c r="O111" s="29"/>
    </row>
    <row r="112" ht="22.5" spans="1:15">
      <c r="A112" s="10">
        <v>107</v>
      </c>
      <c r="B112" s="32" t="s">
        <v>128</v>
      </c>
      <c r="C112" s="32" t="s">
        <v>139</v>
      </c>
      <c r="D112" s="32">
        <v>1.2</v>
      </c>
      <c r="E112" s="12" t="s">
        <v>254</v>
      </c>
      <c r="F112" s="32">
        <v>3.5</v>
      </c>
      <c r="G112" s="12" t="s">
        <v>255</v>
      </c>
      <c r="H112" s="11">
        <v>2024</v>
      </c>
      <c r="I112" s="37" t="s">
        <v>140</v>
      </c>
      <c r="J112" s="10">
        <f t="shared" si="47"/>
        <v>78.3</v>
      </c>
      <c r="K112" s="10">
        <f t="shared" si="46"/>
        <v>52.2</v>
      </c>
      <c r="L112" s="20">
        <f t="shared" si="48"/>
        <v>26.1</v>
      </c>
      <c r="M112" s="32" t="s">
        <v>135</v>
      </c>
      <c r="N112" s="32">
        <v>0.25</v>
      </c>
      <c r="O112" s="29"/>
    </row>
    <row r="113" spans="1:15">
      <c r="A113" s="10">
        <v>108</v>
      </c>
      <c r="B113" s="32" t="s">
        <v>128</v>
      </c>
      <c r="C113" s="32" t="s">
        <v>141</v>
      </c>
      <c r="D113" s="32">
        <v>0.5</v>
      </c>
      <c r="E113" s="12" t="s">
        <v>254</v>
      </c>
      <c r="F113" s="32">
        <v>3.5</v>
      </c>
      <c r="G113" s="12" t="s">
        <v>255</v>
      </c>
      <c r="H113" s="11">
        <v>2024</v>
      </c>
      <c r="I113" s="37" t="s">
        <v>142</v>
      </c>
      <c r="J113" s="10">
        <f t="shared" si="47"/>
        <v>30.75</v>
      </c>
      <c r="K113" s="12">
        <f>D113*41</f>
        <v>20.5</v>
      </c>
      <c r="L113" s="20">
        <f t="shared" si="48"/>
        <v>10.25</v>
      </c>
      <c r="M113" s="32" t="s">
        <v>135</v>
      </c>
      <c r="N113" s="32" t="s">
        <v>256</v>
      </c>
      <c r="O113" s="32"/>
    </row>
    <row r="114" spans="1:15">
      <c r="A114" s="10">
        <v>109</v>
      </c>
      <c r="B114" s="34" t="s">
        <v>128</v>
      </c>
      <c r="C114" s="34" t="s">
        <v>144</v>
      </c>
      <c r="D114" s="34">
        <v>1.2</v>
      </c>
      <c r="E114" s="35" t="s">
        <v>254</v>
      </c>
      <c r="F114" s="34">
        <v>3.5</v>
      </c>
      <c r="G114" s="35" t="s">
        <v>255</v>
      </c>
      <c r="H114" s="36">
        <v>2024</v>
      </c>
      <c r="I114" s="38" t="s">
        <v>24</v>
      </c>
      <c r="J114" s="34"/>
      <c r="K114" s="34"/>
      <c r="L114" s="34"/>
      <c r="M114" s="34"/>
      <c r="N114" s="34"/>
      <c r="O114" s="34"/>
    </row>
    <row r="115" spans="1:15">
      <c r="A115" s="11">
        <v>110</v>
      </c>
      <c r="B115" s="34" t="s">
        <v>128</v>
      </c>
      <c r="C115" s="34" t="s">
        <v>313</v>
      </c>
      <c r="D115" s="34">
        <v>1.3</v>
      </c>
      <c r="E115" s="35" t="s">
        <v>254</v>
      </c>
      <c r="F115" s="34">
        <v>3.5</v>
      </c>
      <c r="G115" s="35" t="s">
        <v>255</v>
      </c>
      <c r="H115" s="36">
        <v>2024</v>
      </c>
      <c r="I115" s="38" t="s">
        <v>28</v>
      </c>
      <c r="J115" s="34"/>
      <c r="K115" s="34"/>
      <c r="L115" s="34"/>
      <c r="M115" s="34"/>
      <c r="N115" s="34"/>
      <c r="O115" s="34"/>
    </row>
    <row r="116" spans="1:15">
      <c r="A116" s="10">
        <v>111</v>
      </c>
      <c r="B116" s="32" t="s">
        <v>128</v>
      </c>
      <c r="C116" s="32" t="s">
        <v>143</v>
      </c>
      <c r="D116" s="32">
        <v>0.3</v>
      </c>
      <c r="E116" s="12" t="s">
        <v>254</v>
      </c>
      <c r="F116" s="32">
        <v>4.5</v>
      </c>
      <c r="G116" s="12" t="s">
        <v>255</v>
      </c>
      <c r="H116" s="11">
        <v>2024</v>
      </c>
      <c r="I116" s="37" t="s">
        <v>24</v>
      </c>
      <c r="J116" s="10">
        <f t="shared" ref="J116:J123" si="49">K116*1.5</f>
        <v>23.625</v>
      </c>
      <c r="K116" s="12">
        <v>15.75</v>
      </c>
      <c r="L116" s="20">
        <f t="shared" ref="L116:L123" si="50">J116-K116</f>
        <v>7.875</v>
      </c>
      <c r="M116" s="32" t="s">
        <v>135</v>
      </c>
      <c r="N116" s="32" t="s">
        <v>256</v>
      </c>
      <c r="O116" s="32"/>
    </row>
    <row r="117" spans="1:15">
      <c r="A117" s="10">
        <v>112</v>
      </c>
      <c r="B117" s="32" t="s">
        <v>66</v>
      </c>
      <c r="C117" s="32" t="s">
        <v>67</v>
      </c>
      <c r="D117" s="32">
        <v>2.5</v>
      </c>
      <c r="E117" s="12" t="s">
        <v>254</v>
      </c>
      <c r="F117" s="11">
        <v>3.5</v>
      </c>
      <c r="G117" s="12" t="s">
        <v>255</v>
      </c>
      <c r="H117" s="11">
        <v>2024</v>
      </c>
      <c r="I117" s="32" t="s">
        <v>68</v>
      </c>
      <c r="J117" s="10">
        <f t="shared" si="49"/>
        <v>163.125</v>
      </c>
      <c r="K117" s="10">
        <f>D117*43.5</f>
        <v>108.75</v>
      </c>
      <c r="L117" s="20">
        <f t="shared" si="50"/>
        <v>54.375</v>
      </c>
      <c r="M117" s="32" t="s">
        <v>69</v>
      </c>
      <c r="N117" s="32">
        <v>0.4</v>
      </c>
      <c r="O117" s="29"/>
    </row>
    <row r="118" spans="1:15">
      <c r="A118" s="13">
        <v>113</v>
      </c>
      <c r="B118" s="33" t="s">
        <v>66</v>
      </c>
      <c r="C118" s="33" t="s">
        <v>314</v>
      </c>
      <c r="D118" s="33">
        <v>1.2</v>
      </c>
      <c r="E118" s="14" t="s">
        <v>254</v>
      </c>
      <c r="F118" s="15">
        <v>3.5</v>
      </c>
      <c r="G118" s="14" t="s">
        <v>255</v>
      </c>
      <c r="H118" s="15">
        <v>2024</v>
      </c>
      <c r="I118" s="33" t="s">
        <v>24</v>
      </c>
      <c r="J118" s="33"/>
      <c r="K118" s="33"/>
      <c r="L118" s="33"/>
      <c r="M118" s="33" t="s">
        <v>69</v>
      </c>
      <c r="N118" s="33" t="s">
        <v>260</v>
      </c>
      <c r="O118" s="33"/>
    </row>
    <row r="119" spans="1:15">
      <c r="A119" s="15">
        <v>114</v>
      </c>
      <c r="B119" s="34" t="s">
        <v>66</v>
      </c>
      <c r="C119" s="34" t="s">
        <v>315</v>
      </c>
      <c r="D119" s="34">
        <v>0.6</v>
      </c>
      <c r="E119" s="35" t="s">
        <v>254</v>
      </c>
      <c r="F119" s="34">
        <v>3.5</v>
      </c>
      <c r="G119" s="35" t="s">
        <v>255</v>
      </c>
      <c r="H119" s="36">
        <v>2024</v>
      </c>
      <c r="I119" s="34" t="s">
        <v>316</v>
      </c>
      <c r="J119" s="34"/>
      <c r="K119" s="34"/>
      <c r="L119" s="34"/>
      <c r="M119" s="34" t="s">
        <v>69</v>
      </c>
      <c r="N119" s="34" t="s">
        <v>256</v>
      </c>
      <c r="O119" s="34"/>
    </row>
    <row r="120" spans="1:15">
      <c r="A120" s="10">
        <v>115</v>
      </c>
      <c r="B120" s="32" t="s">
        <v>171</v>
      </c>
      <c r="C120" s="32" t="s">
        <v>172</v>
      </c>
      <c r="D120" s="32">
        <v>4</v>
      </c>
      <c r="E120" s="12" t="s">
        <v>254</v>
      </c>
      <c r="F120" s="11">
        <v>3.5</v>
      </c>
      <c r="G120" s="12" t="s">
        <v>255</v>
      </c>
      <c r="H120" s="11">
        <v>2024</v>
      </c>
      <c r="I120" s="32" t="s">
        <v>173</v>
      </c>
      <c r="J120" s="10">
        <f t="shared" si="49"/>
        <v>358.5</v>
      </c>
      <c r="K120" s="12">
        <v>239</v>
      </c>
      <c r="L120" s="20">
        <f t="shared" si="50"/>
        <v>119.5</v>
      </c>
      <c r="M120" s="32" t="s">
        <v>174</v>
      </c>
      <c r="N120" s="32">
        <v>3</v>
      </c>
      <c r="O120" s="29"/>
    </row>
    <row r="121" spans="1:15">
      <c r="A121" s="10">
        <v>116</v>
      </c>
      <c r="B121" s="32" t="s">
        <v>171</v>
      </c>
      <c r="C121" s="32" t="s">
        <v>175</v>
      </c>
      <c r="D121" s="32">
        <v>2.1</v>
      </c>
      <c r="E121" s="12" t="s">
        <v>254</v>
      </c>
      <c r="F121" s="32">
        <v>3.5</v>
      </c>
      <c r="G121" s="12" t="s">
        <v>255</v>
      </c>
      <c r="H121" s="11">
        <v>2024</v>
      </c>
      <c r="I121" s="32" t="s">
        <v>176</v>
      </c>
      <c r="J121" s="10">
        <f t="shared" si="49"/>
        <v>137.025</v>
      </c>
      <c r="K121" s="10">
        <f>D121*43.5</f>
        <v>91.35</v>
      </c>
      <c r="L121" s="20">
        <f t="shared" si="50"/>
        <v>45.675</v>
      </c>
      <c r="M121" s="32" t="s">
        <v>174</v>
      </c>
      <c r="N121" s="32">
        <v>0.21</v>
      </c>
      <c r="O121" s="29"/>
    </row>
    <row r="122" spans="1:15">
      <c r="A122" s="10">
        <v>117</v>
      </c>
      <c r="B122" s="32" t="s">
        <v>171</v>
      </c>
      <c r="C122" s="32" t="s">
        <v>179</v>
      </c>
      <c r="D122" s="32">
        <v>1.2</v>
      </c>
      <c r="E122" s="12" t="s">
        <v>254</v>
      </c>
      <c r="F122" s="11">
        <v>3.5</v>
      </c>
      <c r="G122" s="12" t="s">
        <v>255</v>
      </c>
      <c r="H122" s="11">
        <v>2024</v>
      </c>
      <c r="I122" s="32" t="s">
        <v>180</v>
      </c>
      <c r="J122" s="10">
        <f t="shared" si="49"/>
        <v>73.8</v>
      </c>
      <c r="K122" s="12">
        <f t="shared" ref="K122:K127" si="51">D122*41</f>
        <v>49.2</v>
      </c>
      <c r="L122" s="20">
        <f t="shared" si="50"/>
        <v>24.6</v>
      </c>
      <c r="M122" s="32" t="s">
        <v>174</v>
      </c>
      <c r="N122" s="32" t="s">
        <v>256</v>
      </c>
      <c r="O122" s="32" t="s">
        <v>317</v>
      </c>
    </row>
    <row r="123" spans="1:15">
      <c r="A123" s="11">
        <v>118</v>
      </c>
      <c r="B123" s="32" t="s">
        <v>171</v>
      </c>
      <c r="C123" s="32" t="s">
        <v>177</v>
      </c>
      <c r="D123" s="32">
        <v>1</v>
      </c>
      <c r="E123" s="12" t="s">
        <v>254</v>
      </c>
      <c r="F123" s="32">
        <v>3.5</v>
      </c>
      <c r="G123" s="12" t="s">
        <v>255</v>
      </c>
      <c r="H123" s="11">
        <v>2024</v>
      </c>
      <c r="I123" s="37" t="s">
        <v>178</v>
      </c>
      <c r="J123" s="10">
        <f t="shared" si="49"/>
        <v>65.25</v>
      </c>
      <c r="K123" s="10">
        <f>D123*43.5</f>
        <v>43.5</v>
      </c>
      <c r="L123" s="20">
        <f t="shared" si="50"/>
        <v>21.75</v>
      </c>
      <c r="M123" s="32" t="s">
        <v>174</v>
      </c>
      <c r="N123" s="32">
        <v>0.1</v>
      </c>
      <c r="O123" s="29"/>
    </row>
    <row r="124" spans="1:15">
      <c r="A124" s="13">
        <v>119</v>
      </c>
      <c r="B124" s="34" t="s">
        <v>171</v>
      </c>
      <c r="C124" s="34" t="s">
        <v>179</v>
      </c>
      <c r="D124" s="34">
        <v>5</v>
      </c>
      <c r="E124" s="35" t="s">
        <v>254</v>
      </c>
      <c r="F124" s="34">
        <v>4.5</v>
      </c>
      <c r="G124" s="35" t="s">
        <v>255</v>
      </c>
      <c r="H124" s="36">
        <v>2024</v>
      </c>
      <c r="I124" s="38" t="s">
        <v>318</v>
      </c>
      <c r="J124" s="34"/>
      <c r="K124" s="34"/>
      <c r="L124" s="34"/>
      <c r="M124" s="34"/>
      <c r="N124" s="34"/>
      <c r="O124" s="34"/>
    </row>
    <row r="125" spans="1:15">
      <c r="A125" s="13">
        <v>120</v>
      </c>
      <c r="B125" s="34" t="s">
        <v>171</v>
      </c>
      <c r="C125" s="34" t="s">
        <v>172</v>
      </c>
      <c r="D125" s="34">
        <v>1.7</v>
      </c>
      <c r="E125" s="35" t="s">
        <v>254</v>
      </c>
      <c r="F125" s="34">
        <v>4.5</v>
      </c>
      <c r="G125" s="35" t="s">
        <v>255</v>
      </c>
      <c r="H125" s="36">
        <v>2024</v>
      </c>
      <c r="I125" s="38" t="s">
        <v>319</v>
      </c>
      <c r="J125" s="34"/>
      <c r="K125" s="34"/>
      <c r="L125" s="34"/>
      <c r="M125" s="34"/>
      <c r="N125" s="34"/>
      <c r="O125" s="34"/>
    </row>
    <row r="126" ht="22.5" spans="1:15">
      <c r="A126" s="10">
        <v>121</v>
      </c>
      <c r="B126" s="32" t="s">
        <v>56</v>
      </c>
      <c r="C126" s="32" t="s">
        <v>57</v>
      </c>
      <c r="D126" s="32">
        <v>2.6</v>
      </c>
      <c r="E126" s="12" t="s">
        <v>254</v>
      </c>
      <c r="F126" s="11">
        <v>3.5</v>
      </c>
      <c r="G126" s="12" t="s">
        <v>255</v>
      </c>
      <c r="H126" s="11">
        <v>2024</v>
      </c>
      <c r="I126" s="37" t="s">
        <v>58</v>
      </c>
      <c r="J126" s="10">
        <f>K126*1.5</f>
        <v>159.9</v>
      </c>
      <c r="K126" s="12">
        <f t="shared" si="51"/>
        <v>106.6</v>
      </c>
      <c r="L126" s="20">
        <f>J126-K126</f>
        <v>53.3</v>
      </c>
      <c r="M126" s="32" t="s">
        <v>59</v>
      </c>
      <c r="N126" s="32" t="s">
        <v>256</v>
      </c>
      <c r="O126" s="32"/>
    </row>
    <row r="127" spans="1:15">
      <c r="A127" s="11">
        <v>122</v>
      </c>
      <c r="B127" s="32" t="s">
        <v>239</v>
      </c>
      <c r="C127" s="32" t="s">
        <v>240</v>
      </c>
      <c r="D127" s="32">
        <v>0.7</v>
      </c>
      <c r="E127" s="12" t="s">
        <v>254</v>
      </c>
      <c r="F127" s="32">
        <v>3.5</v>
      </c>
      <c r="G127" s="12" t="s">
        <v>255</v>
      </c>
      <c r="H127" s="11">
        <v>2024</v>
      </c>
      <c r="I127" s="32" t="s">
        <v>110</v>
      </c>
      <c r="J127" s="10">
        <f>K127*1.5</f>
        <v>43.05</v>
      </c>
      <c r="K127" s="12">
        <f t="shared" si="51"/>
        <v>28.7</v>
      </c>
      <c r="L127" s="20">
        <f>J127-K127</f>
        <v>14.35</v>
      </c>
      <c r="M127" s="32" t="s">
        <v>241</v>
      </c>
      <c r="N127" s="32" t="s">
        <v>256</v>
      </c>
      <c r="O127" s="32"/>
    </row>
  </sheetData>
  <autoFilter ref="A4:O127">
    <extLst/>
  </autoFilter>
  <mergeCells count="18">
    <mergeCell ref="A1:M1"/>
    <mergeCell ref="A2:O2"/>
    <mergeCell ref="A5:C5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第二批整理</vt:lpstr>
      <vt:lpstr>暂定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2023-04-11T10:27:00Z</dcterms:created>
  <dcterms:modified xsi:type="dcterms:W3CDTF">2025-01-08T16:10:35Z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E951FF46EC1E4786A9FC130A41E9D1D1_13</vt:lpwstr>
  </property>
  <property fmtid="{D5CDD505-2E9C-101B-9397-08002B2CF9AE}" pid="3" name="KSOProductBuildVer">
    <vt:lpwstr>2052-11.8.2.9980</vt:lpwstr>
  </property>
</Properties>
</file>