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Sheet1" sheetId="16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44525"/>
</workbook>
</file>

<file path=xl/sharedStrings.xml><?xml version="1.0" encoding="utf-8"?>
<sst xmlns="http://schemas.openxmlformats.org/spreadsheetml/2006/main" count="813" uniqueCount="408">
  <si>
    <t>四川省剑阁县开封中学</t>
  </si>
  <si>
    <t>2022年部门预算</t>
  </si>
  <si>
    <t>样表1</t>
  </si>
  <si>
    <t xml:space="preserve">
表1</t>
  </si>
  <si>
    <t xml:space="preserve"> </t>
  </si>
  <si>
    <t>单位收支总表</t>
  </si>
  <si>
    <t>单位：四川省剑阁县开封中学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</si>
  <si>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</si>
  <si>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</si>
  <si>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</si>
  <si>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</si>
  <si>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</si>
  <si>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</si>
  <si>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</si>
  <si>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</si>
  <si>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</si>
  <si>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</si>
  <si>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</si>
  <si>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</si>
  <si>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</si>
  <si>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</si>
  <si>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</si>
  <si>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</si>
  <si>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</si>
  <si>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</si>
  <si>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</si>
  <si>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</si>
  <si>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</si>
  <si>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</si>
  <si>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</si>
  <si>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</si>
  <si>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</si>
  <si>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</si>
  <si>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</si>
  <si>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</si>
  <si>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</si>
  <si>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</si>
  <si>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</si>
  <si>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</si>
  <si>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</si>
  <si>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</si>
  <si>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</si>
  <si>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</si>
  <si>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</si>
  <si>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</si>
  <si>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</si>
  <si>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</si>
  <si>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</si>
  <si>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</si>
  <si>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</si>
  <si>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</si>
  <si>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</si>
  <si>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</si>
  <si>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</si>
  <si>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</si>
  <si>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</si>
  <si>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</si>
  <si>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</si>
  <si>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</si>
  <si>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</si>
  <si>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</si>
  <si>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</si>
  <si>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</si>
  <si>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</si>
  <si>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</si>
  <si>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</si>
  <si>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</si>
  <si>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</si>
  <si>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</si>
  <si>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</si>
  <si>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</si>
  <si>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</si>
  <si>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</si>
  <si>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</si>
  <si>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</si>
  <si>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</si>
  <si>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</si>
  <si>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</si>
  <si>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</si>
  <si>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</si>
  <si>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</si>
  <si>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</si>
  <si>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</si>
  <si>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</si>
  <si>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</si>
  <si>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教育支出</t>
  </si>
  <si>
    <t>02</t>
  </si>
  <si>
    <t>普通教育</t>
  </si>
  <si>
    <t>03</t>
  </si>
  <si>
    <t>初中教育</t>
  </si>
  <si>
    <t>208</t>
  </si>
  <si>
    <t>05</t>
  </si>
  <si>
    <t> 机关事业单位基本养老保险缴费支出</t>
  </si>
  <si>
    <t>210</t>
  </si>
  <si>
    <t>11</t>
  </si>
  <si>
    <t> 事业单位医疗</t>
  </si>
  <si>
    <t>221</t>
  </si>
  <si>
    <t>01</t>
  </si>
  <si>
    <t> 住房公积金</t>
  </si>
  <si>
    <t>09</t>
  </si>
  <si>
    <t>教育费附加安排的支出</t>
  </si>
  <si>
    <t>农村中小学教学设施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</si>
  <si>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</si>
  <si>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</si>
  <si>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</si>
  <si>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</si>
  <si>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</si>
  <si>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</si>
  <si>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</si>
  <si>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</si>
  <si>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</si>
  <si>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</si>
  <si>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</si>
  <si>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</si>
  <si>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</si>
  <si>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</si>
  <si>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</si>
  <si>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</si>
  <si>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</si>
  <si>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</si>
  <si>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</si>
  <si>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</si>
  <si>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</si>
  <si>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</si>
  <si>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</si>
  <si>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</si>
  <si>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</si>
  <si>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</si>
  <si>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</si>
  <si>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</si>
  <si>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</si>
  <si>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</si>
  <si>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</si>
  <si>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</si>
  <si>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</si>
  <si>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</si>
  <si>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</si>
  <si>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</si>
  <si>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</si>
  <si>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</si>
  <si>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</si>
  <si>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</si>
  <si>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样表5</t>
  </si>
  <si>
    <t>表2-1</t>
  </si>
  <si>
    <t>财政拨款支出预算表（部门经济分类科目）</t>
  </si>
  <si>
    <t>单位：</t>
  </si>
  <si>
    <t>总计</t>
  </si>
  <si>
    <t>省级当年财政拨款安排</t>
  </si>
  <si>
    <t>中央提前通知专项转移支付等</t>
  </si>
  <si>
    <t>上年结转安排</t>
  </si>
  <si>
    <t>单位代码</t>
  </si>
  <si>
    <t>一般公共预算拨款</t>
  </si>
  <si>
    <t>政府性基金安排</t>
  </si>
  <si>
    <t>国有资本经营预算安排</t>
  </si>
  <si>
    <t>上年应返还额度
结转</t>
  </si>
  <si>
    <t>小计</t>
  </si>
  <si>
    <t> 四川省剑阁县开封中学</t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</si>
  <si>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</si>
  <si>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</si>
  <si>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</si>
  <si>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</si>
  <si>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</si>
  <si>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    国家出台津贴补贴</t>
    </r>
  </si>
  <si>
    <t>07</t>
  </si>
  <si>
    <r>
      <rPr>
        <sz val="11"/>
        <rFont val="宋体"/>
        <charset val="134"/>
      </rPr>
      <t>   绩效工资</t>
    </r>
  </si>
  <si>
    <t>08</t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</si>
  <si>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</si>
  <si>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</si>
  <si>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</si>
  <si>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</si>
  <si>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</si>
  <si>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</si>
  <si>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住房公积金</t>
    </r>
  </si>
  <si>
    <t>基本退休费</t>
  </si>
  <si>
    <t>遗属生活补助</t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</si>
  <si>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</si>
  <si>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</si>
  <si>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</si>
  <si>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</si>
  <si>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  咨询费</t>
    </r>
  </si>
  <si>
    <t>04</t>
  </si>
  <si>
    <r>
      <rPr>
        <sz val="11"/>
        <rFont val="宋体"/>
        <charset val="134"/>
      </rPr>
      <t>   手续费</t>
    </r>
  </si>
  <si>
    <r>
      <rPr>
        <sz val="11"/>
        <rFont val="宋体"/>
        <charset val="134"/>
      </rPr>
      <t>   水费</t>
    </r>
  </si>
  <si>
    <t>06</t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</si>
  <si>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</si>
  <si>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</si>
  <si>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差旅费</t>
    </r>
  </si>
  <si>
    <t>13</t>
  </si>
  <si>
    <r>
      <rPr>
        <sz val="11"/>
        <rFont val="宋体"/>
        <charset val="134"/>
      </rPr>
      <t>   维修（护）费</t>
    </r>
  </si>
  <si>
    <t>16</t>
  </si>
  <si>
    <r>
      <rPr>
        <sz val="11"/>
        <rFont val="宋体"/>
        <charset val="134"/>
      </rPr>
      <t>   培训费</t>
    </r>
  </si>
  <si>
    <t>17</t>
  </si>
  <si>
    <r>
      <rPr>
        <sz val="11"/>
        <rFont val="宋体"/>
        <charset val="134"/>
      </rPr>
      <t>   公务接待费</t>
    </r>
  </si>
  <si>
    <t>28</t>
  </si>
  <si>
    <r>
      <rPr>
        <sz val="11"/>
        <rFont val="宋体"/>
        <charset val="134"/>
      </rPr>
      <t>   工会经费</t>
    </r>
  </si>
  <si>
    <t>29</t>
  </si>
  <si>
    <r>
      <rPr>
        <sz val="11"/>
        <rFont val="宋体"/>
        <charset val="134"/>
      </rPr>
      <t>   福利费</t>
    </r>
  </si>
  <si>
    <t>其他交通费用</t>
  </si>
  <si>
    <t>校园安全保障经费</t>
  </si>
  <si>
    <t>食堂人员补助</t>
  </si>
  <si>
    <t>学生营养改善计划</t>
  </si>
  <si>
    <t>教师周转房</t>
  </si>
  <si>
    <t>农村校舍安全保障长效机制（2021）</t>
  </si>
  <si>
    <t>农村校舍安全保障长效机制（2020）</t>
  </si>
  <si>
    <t>其他商品服务支出</t>
  </si>
  <si>
    <t>其他对个人家庭补助</t>
  </si>
  <si>
    <t>房屋建筑物购建</t>
  </si>
  <si>
    <t>样表6</t>
  </si>
  <si>
    <t>表3</t>
  </si>
  <si>
    <t>一般公共预算支出预算表</t>
  </si>
  <si>
    <t>当年财政拨款安排</t>
  </si>
  <si>
    <t> 普通教育</t>
  </si>
  <si>
    <t>  初中教育</t>
  </si>
  <si>
    <t>社会保障和就业支出</t>
  </si>
  <si>
    <t> 行政事业单位养老支出</t>
  </si>
  <si>
    <t>  机关事业单位基本养老保险缴费支出</t>
  </si>
  <si>
    <t>  其他社会保障缴费</t>
  </si>
  <si>
    <t>   失业保险</t>
  </si>
  <si>
    <t>   工伤保险</t>
  </si>
  <si>
    <t>卫生健康支出</t>
  </si>
  <si>
    <t> 行政事业单位医疗</t>
  </si>
  <si>
    <t>  事业单位医疗</t>
  </si>
  <si>
    <t>住房保障支出</t>
  </si>
  <si>
    <t> 住房改革支出</t>
  </si>
  <si>
    <t>  住房公积金</t>
  </si>
  <si>
    <t> 教育费附加安排的支出</t>
  </si>
  <si>
    <t>  农村中小学教学设施</t>
  </si>
  <si>
    <t>样表7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</si>
  <si>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</si>
  <si>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</si>
  <si>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</si>
  <si>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</si>
  <si>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</si>
  <si>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</si>
  <si>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</si>
  <si>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</si>
  <si>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</si>
  <si>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t>30102</t>
  </si>
  <si>
    <r>
      <rPr>
        <sz val="11"/>
        <rFont val="宋体"/>
        <charset val="134"/>
      </rPr>
      <t>  津贴补贴</t>
    </r>
  </si>
  <si>
    <t>3010201</t>
  </si>
  <si>
    <r>
      <rPr>
        <sz val="11"/>
        <rFont val="宋体"/>
        <charset val="134"/>
      </rPr>
      <t>   国家出台津贴补贴</t>
    </r>
  </si>
  <si>
    <r>
      <rPr>
        <sz val="11"/>
        <rFont val="宋体"/>
        <charset val="134"/>
      </rPr>
      <t>07</t>
    </r>
  </si>
  <si>
    <t>30107</t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</si>
  <si>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</si>
  <si>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</si>
  <si>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</si>
  <si>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</si>
  <si>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</si>
  <si>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</si>
  <si>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</si>
  <si>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t>30112</t>
  </si>
  <si>
    <r>
      <rPr>
        <sz val="11"/>
        <rFont val="宋体"/>
        <charset val="134"/>
      </rPr>
      <t>  其他社会保障缴费</t>
    </r>
  </si>
  <si>
    <t>3011201</t>
  </si>
  <si>
    <r>
      <rPr>
        <sz val="11"/>
        <rFont val="宋体"/>
        <charset val="134"/>
      </rPr>
      <t>   失业保险</t>
    </r>
  </si>
  <si>
    <t>3011202</t>
  </si>
  <si>
    <r>
      <rPr>
        <sz val="11"/>
        <rFont val="宋体"/>
        <charset val="134"/>
      </rPr>
      <t>   工伤保险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</si>
  <si>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</si>
  <si>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</si>
  <si>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</si>
  <si>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99</t>
    </r>
  </si>
  <si>
    <t>30199</t>
  </si>
  <si>
    <r>
      <rPr>
        <sz val="11"/>
        <rFont val="宋体"/>
        <charset val="134"/>
      </rPr>
      <t>  其他工资福利支出</t>
    </r>
  </si>
  <si>
    <t>3019902</t>
  </si>
  <si>
    <t>退休教师一次性补贴</t>
  </si>
  <si>
    <t>   遗属生活补助</t>
  </si>
  <si>
    <t>302</t>
  </si>
  <si>
    <r>
      <rPr>
        <sz val="11"/>
        <rFont val="宋体"/>
        <charset val="134"/>
      </rPr>
      <t> 商品和服务支出</t>
    </r>
  </si>
  <si>
    <t>30201</t>
  </si>
  <si>
    <r>
      <rPr>
        <sz val="11"/>
        <rFont val="宋体"/>
        <charset val="134"/>
      </rPr>
      <t>  办公费</t>
    </r>
  </si>
  <si>
    <t>30202</t>
  </si>
  <si>
    <r>
      <rPr>
        <sz val="11"/>
        <rFont val="宋体"/>
        <charset val="134"/>
      </rPr>
      <t>  印刷费</t>
    </r>
  </si>
  <si>
    <r>
      <rPr>
        <sz val="11"/>
        <rFont val="宋体"/>
        <charset val="134"/>
      </rPr>
      <t>03</t>
    </r>
  </si>
  <si>
    <t>30203</t>
  </si>
  <si>
    <r>
      <rPr>
        <sz val="11"/>
        <rFont val="宋体"/>
        <charset val="134"/>
      </rPr>
      <t>  咨询费</t>
    </r>
  </si>
  <si>
    <r>
      <rPr>
        <sz val="11"/>
        <rFont val="宋体"/>
        <charset val="134"/>
      </rPr>
      <t>04</t>
    </r>
  </si>
  <si>
    <t>30204</t>
  </si>
  <si>
    <r>
      <rPr>
        <sz val="11"/>
        <rFont val="宋体"/>
        <charset val="134"/>
      </rPr>
      <t>  手续费</t>
    </r>
  </si>
  <si>
    <r>
      <rPr>
        <sz val="11"/>
        <rFont val="宋体"/>
        <charset val="134"/>
      </rPr>
      <t>05</t>
    </r>
  </si>
  <si>
    <t>30205</t>
  </si>
  <si>
    <r>
      <rPr>
        <sz val="11"/>
        <rFont val="宋体"/>
        <charset val="134"/>
      </rPr>
      <t>  水费</t>
    </r>
  </si>
  <si>
    <r>
      <rPr>
        <sz val="11"/>
        <rFont val="宋体"/>
        <charset val="134"/>
      </rPr>
      <t>06</t>
    </r>
  </si>
  <si>
    <t>30206</t>
  </si>
  <si>
    <r>
      <rPr>
        <sz val="11"/>
        <rFont val="宋体"/>
        <charset val="134"/>
      </rPr>
      <t>  电费</t>
    </r>
  </si>
  <si>
    <t>30207</t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</si>
  <si>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</si>
  <si>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</si>
  <si>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</si>
  <si>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  差旅费</t>
    </r>
  </si>
  <si>
    <t>30213</t>
  </si>
  <si>
    <r>
      <rPr>
        <sz val="11"/>
        <rFont val="宋体"/>
        <charset val="134"/>
      </rPr>
      <t>  维修（护）费</t>
    </r>
  </si>
  <si>
    <r>
      <rPr>
        <sz val="11"/>
        <rFont val="宋体"/>
        <charset val="134"/>
      </rPr>
      <t>16</t>
    </r>
  </si>
  <si>
    <t>30216</t>
  </si>
  <si>
    <r>
      <rPr>
        <sz val="11"/>
        <rFont val="宋体"/>
        <charset val="134"/>
      </rPr>
      <t>  培训费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</si>
  <si>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</si>
  <si>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</si>
  <si>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</si>
  <si>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</si>
  <si>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</si>
  <si>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</si>
  <si>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29</t>
    </r>
  </si>
  <si>
    <t>30229</t>
  </si>
  <si>
    <r>
      <rPr>
        <sz val="11"/>
        <rFont val="宋体"/>
        <charset val="134"/>
      </rPr>
      <t>  福利费</t>
    </r>
  </si>
  <si>
    <t>样表8</t>
  </si>
  <si>
    <t>表3-2</t>
  </si>
  <si>
    <t>一般公共预算项目支出预算表</t>
  </si>
  <si>
    <t>学校代码</t>
  </si>
  <si>
    <t>项目名称</t>
  </si>
  <si>
    <t>金额</t>
  </si>
  <si>
    <t> 初中教育</t>
  </si>
  <si>
    <t>205</t>
  </si>
  <si>
    <t>  食堂人员补助</t>
  </si>
  <si>
    <t>学校安全保障经费</t>
  </si>
  <si>
    <t>  学生营养改善计划</t>
  </si>
  <si>
    <t>  农村校舍安全保障长效机制补助</t>
  </si>
  <si>
    <t>农村教师周转房项目</t>
  </si>
  <si>
    <t> 其他教育支出</t>
  </si>
  <si>
    <t>99</t>
  </si>
  <si>
    <t>  学生运动场建设工程项目后续资金</t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</si>
  <si>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</si>
  <si>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</si>
  <si>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</si>
  <si>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</si>
  <si>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</si>
  <si>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</si>
  <si>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</si>
  <si>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</si>
  <si>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</si>
  <si>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</si>
  <si>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</si>
  <si>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>政府性基金支出预算表</t>
  </si>
  <si>
    <t>金额单位：万元</t>
  </si>
  <si>
    <t>本年政府性基金预算支出</t>
  </si>
  <si>
    <t>本表无数据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</si>
  <si>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</si>
  <si>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</si>
  <si>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</si>
  <si>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</si>
  <si>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</si>
  <si>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</si>
  <si>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</si>
  <si>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单位预算项目绩效目标表（2022年度）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</si>
  <si>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</si>
  <si>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</si>
  <si>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</si>
  <si>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</si>
  <si>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</si>
  <si>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</si>
  <si>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</si>
  <si>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</si>
  <si>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</si>
  <si>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</si>
  <si>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611-剑阁县教育局部门</t>
    </r>
  </si>
  <si>
    <r>
      <rPr>
        <sz val="9"/>
        <rFont val="宋体"/>
        <charset val="134"/>
      </rPr>
      <t>611640-四川省剑阁县开封中学</t>
    </r>
  </si>
  <si>
    <r>
      <rPr>
        <sz val="9"/>
        <rFont val="宋体"/>
        <charset val="134"/>
      </rPr>
      <t>工会经费与福利费</t>
    </r>
  </si>
  <si>
    <r>
      <rPr>
        <sz val="9"/>
        <rFont val="宋体"/>
        <charset val="134"/>
      </rPr>
      <t>保障单位日常运转，提高预算编制质量，严格执行预算</t>
    </r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</si>
  <si>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</si>
  <si>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经济效益指标</t>
    </r>
  </si>
  <si>
    <t>“三公”经费控制率[计算方法为：（三公经费实际支出数/预算安排数]×100%）</t>
  </si>
  <si>
    <r>
      <rPr>
        <sz val="9"/>
        <rFont val="宋体"/>
        <charset val="134"/>
      </rPr>
      <t>≤</t>
    </r>
  </si>
  <si>
    <t>100</t>
  </si>
  <si>
    <t>%</t>
  </si>
  <si>
    <t>22.5</t>
  </si>
  <si>
    <t>反向指标</t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</si>
  <si>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</si>
  <si>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</si>
  <si>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预算编制准确率（计算方法为：∣（执行数-预算数）/预算数∣）</t>
    </r>
  </si>
  <si>
    <t>5</t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</si>
  <si>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</si>
  <si>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科目调整次数</t>
    </r>
  </si>
  <si>
    <t>10</t>
  </si>
  <si>
    <t>次</t>
  </si>
  <si>
    <r>
      <rPr>
        <sz val="9"/>
        <rFont val="宋体"/>
        <charset val="134"/>
      </rPr>
      <t>运转保障率</t>
    </r>
  </si>
  <si>
    <r>
      <rPr>
        <sz val="9"/>
        <rFont val="宋体"/>
        <charset val="134"/>
      </rPr>
      <t>＝</t>
    </r>
  </si>
  <si>
    <t>正向指标</t>
  </si>
  <si>
    <r>
      <rPr>
        <sz val="9"/>
        <rFont val="宋体"/>
        <charset val="134"/>
      </rPr>
      <t>生均公用经费</t>
    </r>
  </si>
  <si>
    <r>
      <rPr>
        <sz val="9"/>
        <rFont val="宋体"/>
        <charset val="134"/>
      </rPr>
      <t>学生运动场后续资金</t>
    </r>
  </si>
  <si>
    <r>
      <rPr>
        <sz val="9"/>
        <rFont val="宋体"/>
        <charset val="134"/>
      </rPr>
      <t>完成学生运动场后续资金支付</t>
    </r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</si>
  <si>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</si>
  <si>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建设完成资金支付</t>
    </r>
  </si>
  <si>
    <t>98</t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</si>
  <si>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</si>
  <si>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节约成本</t>
    </r>
  </si>
  <si>
    <r>
      <rPr>
        <sz val="9"/>
        <rFont val="宋体"/>
        <charset val="134"/>
      </rPr>
      <t>≥</t>
    </r>
  </si>
  <si>
    <t>2</t>
  </si>
  <si>
    <r>
      <rPr>
        <sz val="9"/>
        <rFont val="宋体"/>
        <charset val="134"/>
      </rPr>
      <t>安全指标</t>
    </r>
  </si>
  <si>
    <r>
      <rPr>
        <sz val="9"/>
        <rFont val="宋体"/>
        <charset val="134"/>
      </rPr>
      <t>不出安全事故</t>
    </r>
  </si>
  <si>
    <r>
      <rPr>
        <sz val="9"/>
        <rFont val="宋体"/>
        <charset val="134"/>
      </rPr>
      <t>＜</t>
    </r>
  </si>
  <si>
    <t>1</t>
  </si>
  <si>
    <t>人数</t>
  </si>
  <si>
    <r>
      <rPr>
        <sz val="9"/>
        <rFont val="宋体"/>
        <charset val="134"/>
      </rPr>
      <t>培养学生健康的体魄</t>
    </r>
  </si>
  <si>
    <t>95</t>
  </si>
  <si>
    <r>
      <rPr>
        <sz val="9"/>
        <rFont val="宋体"/>
        <charset val="134"/>
      </rPr>
      <t>可持续发展指标</t>
    </r>
  </si>
  <si>
    <r>
      <rPr>
        <sz val="9"/>
        <rFont val="宋体"/>
        <charset val="134"/>
      </rPr>
      <t>运动场长期使用</t>
    </r>
  </si>
  <si>
    <t>50</t>
  </si>
  <si>
    <t>年</t>
  </si>
  <si>
    <r>
      <rPr>
        <sz val="9"/>
        <rFont val="宋体"/>
        <charset val="134"/>
      </rPr>
      <t>工程质量好</t>
    </r>
  </si>
  <si>
    <r>
      <rPr>
        <sz val="9"/>
        <rFont val="宋体"/>
        <charset val="134"/>
      </rPr>
      <t>完成工程款支付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</si>
  <si>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</si>
  <si>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学生及群众共同使用运动场</t>
    </r>
  </si>
  <si>
    <r>
      <rPr>
        <sz val="9"/>
        <rFont val="宋体"/>
        <charset val="134"/>
      </rPr>
      <t>效果指标</t>
    </r>
  </si>
  <si>
    <r>
      <rPr>
        <sz val="9"/>
        <rFont val="宋体"/>
        <charset val="134"/>
      </rPr>
      <t>效果好</t>
    </r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</si>
  <si>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</si>
  <si>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</si>
  <si>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学生及群众满意</t>
    </r>
  </si>
  <si>
    <t>96</t>
  </si>
  <si>
    <r>
      <rPr>
        <sz val="9"/>
        <rFont val="宋体"/>
        <charset val="134"/>
      </rPr>
      <t>生态效益指标</t>
    </r>
  </si>
  <si>
    <r>
      <rPr>
        <sz val="9"/>
        <rFont val="宋体"/>
        <charset val="134"/>
      </rPr>
      <t>不破坏周边环境</t>
    </r>
  </si>
  <si>
    <t>97</t>
  </si>
</sst>
</file>

<file path=xl/styles.xml><?xml version="1.0" encoding="utf-8"?>
<styleSheet xmlns="http://schemas.openxmlformats.org/spreadsheetml/2006/main">
  <numFmts count="6">
    <numFmt numFmtId="176" formatCode="yyyy&quot;年&quot;mm&quot;月&quot;dd&quot;日&quot;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47">
    <font>
      <sz val="11"/>
      <color indexed="8"/>
      <name val="宋体"/>
      <charset val="1"/>
      <scheme val="minor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9"/>
      <name val="宋体"/>
      <charset val="134"/>
    </font>
    <font>
      <sz val="12"/>
      <name val="方正黑体简体"/>
      <charset val="134"/>
    </font>
    <font>
      <b/>
      <sz val="16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1"/>
      <color indexed="8"/>
      <name val="宋体"/>
      <charset val="1"/>
      <scheme val="minor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11"/>
      <name val="Hiragino Sans GB"/>
      <charset val="134"/>
    </font>
    <font>
      <sz val="12"/>
      <name val="宋体"/>
      <charset val="134"/>
    </font>
    <font>
      <b/>
      <sz val="36"/>
      <name val="楷体"/>
      <charset val="134"/>
    </font>
    <font>
      <b/>
      <sz val="72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仿宋_GB2312"/>
      <charset val="134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27" fillId="12" borderId="0" applyNumberFormat="false" applyBorder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26" fillId="19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26" fillId="15" borderId="0" applyNumberFormat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29" fillId="0" borderId="16" applyNumberFormat="false" applyFill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44" fillId="0" borderId="20" applyNumberFormat="false" applyFill="false" applyAlignment="false" applyProtection="false">
      <alignment vertical="center"/>
    </xf>
    <xf numFmtId="9" fontId="32" fillId="0" borderId="0" applyFont="false" applyFill="false" applyBorder="false" applyAlignment="false" applyProtection="false">
      <alignment vertical="center"/>
    </xf>
    <xf numFmtId="43" fontId="32" fillId="0" borderId="0" applyFont="false" applyFill="false" applyBorder="false" applyAlignment="false" applyProtection="false">
      <alignment vertical="center"/>
    </xf>
    <xf numFmtId="0" fontId="34" fillId="0" borderId="15" applyNumberFormat="false" applyFill="false" applyAlignment="false" applyProtection="false">
      <alignment vertical="center"/>
    </xf>
    <xf numFmtId="42" fontId="32" fillId="0" borderId="0" applyFont="false" applyFill="false" applyBorder="false" applyAlignment="false" applyProtection="false">
      <alignment vertical="center"/>
    </xf>
    <xf numFmtId="0" fontId="35" fillId="0" borderId="0">
      <alignment vertical="center"/>
    </xf>
    <xf numFmtId="0" fontId="26" fillId="21" borderId="0" applyNumberFormat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0" fontId="40" fillId="0" borderId="15" applyNumberFormat="false" applyFill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27" fillId="29" borderId="0" applyNumberFormat="false" applyBorder="false" applyAlignment="false" applyProtection="false">
      <alignment vertical="center"/>
    </xf>
    <xf numFmtId="44" fontId="32" fillId="0" borderId="0" applyFont="false" applyFill="false" applyBorder="false" applyAlignment="false" applyProtection="false">
      <alignment vertical="center"/>
    </xf>
    <xf numFmtId="0" fontId="27" fillId="30" borderId="0" applyNumberFormat="false" applyBorder="false" applyAlignment="false" applyProtection="false">
      <alignment vertical="center"/>
    </xf>
    <xf numFmtId="0" fontId="42" fillId="32" borderId="18" applyNumberFormat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41" fontId="32" fillId="0" borderId="0" applyFont="false" applyFill="false" applyBorder="false" applyAlignment="false" applyProtection="false">
      <alignment vertical="center"/>
    </xf>
    <xf numFmtId="0" fontId="26" fillId="33" borderId="0" applyNumberFormat="false" applyBorder="false" applyAlignment="false" applyProtection="false">
      <alignment vertical="center"/>
    </xf>
    <xf numFmtId="0" fontId="27" fillId="28" borderId="0" applyNumberFormat="false" applyBorder="false" applyAlignment="false" applyProtection="false">
      <alignment vertical="center"/>
    </xf>
    <xf numFmtId="0" fontId="26" fillId="34" borderId="0" applyNumberFormat="false" applyBorder="false" applyAlignment="false" applyProtection="false">
      <alignment vertical="center"/>
    </xf>
    <xf numFmtId="0" fontId="38" fillId="23" borderId="18" applyNumberFormat="false" applyAlignment="false" applyProtection="false">
      <alignment vertical="center"/>
    </xf>
    <xf numFmtId="0" fontId="46" fillId="32" borderId="21" applyNumberFormat="false" applyAlignment="false" applyProtection="false">
      <alignment vertical="center"/>
    </xf>
    <xf numFmtId="0" fontId="37" fillId="20" borderId="17" applyNumberFormat="false" applyAlignment="false" applyProtection="false">
      <alignment vertical="center"/>
    </xf>
    <xf numFmtId="0" fontId="39" fillId="0" borderId="19" applyNumberFormat="false" applyFill="false" applyAlignment="false" applyProtection="false">
      <alignment vertical="center"/>
    </xf>
    <xf numFmtId="0" fontId="26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6" fillId="13" borderId="0" applyNumberFormat="false" applyBorder="false" applyAlignment="false" applyProtection="false">
      <alignment vertical="center"/>
    </xf>
    <xf numFmtId="0" fontId="32" fillId="10" borderId="14" applyNumberFormat="false" applyFon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0" fillId="9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6" fillId="16" borderId="0" applyNumberFormat="false" applyBorder="false" applyAlignment="false" applyProtection="false">
      <alignment vertical="center"/>
    </xf>
    <xf numFmtId="0" fontId="33" fillId="11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28" fillId="6" borderId="0" applyNumberFormat="false" applyBorder="false" applyAlignment="false" applyProtection="false">
      <alignment vertical="center"/>
    </xf>
    <xf numFmtId="0" fontId="26" fillId="14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27" fillId="7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</cellStyleXfs>
  <cellXfs count="118">
    <xf numFmtId="0" fontId="0" fillId="0" borderId="0" xfId="0" applyFont="true">
      <alignment vertical="center"/>
    </xf>
    <xf numFmtId="0" fontId="0" fillId="0" borderId="0" xfId="0" applyFont="true" applyFill="true" applyAlignment="true">
      <alignment vertical="center"/>
    </xf>
    <xf numFmtId="0" fontId="1" fillId="0" borderId="1" xfId="0" applyFont="true" applyFill="true" applyBorder="true" applyAlignment="true">
      <alignment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vertical="center" wrapText="true"/>
    </xf>
    <xf numFmtId="0" fontId="4" fillId="2" borderId="3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left" vertical="center" wrapText="true"/>
    </xf>
    <xf numFmtId="0" fontId="6" fillId="0" borderId="3" xfId="0" applyFont="true" applyFill="true" applyBorder="true" applyAlignment="true">
      <alignment vertical="center" wrapText="true"/>
    </xf>
    <xf numFmtId="4" fontId="5" fillId="0" borderId="3" xfId="0" applyNumberFormat="true" applyFont="true" applyFill="true" applyBorder="true" applyAlignment="true">
      <alignment horizontal="right" vertical="center" wrapText="true"/>
    </xf>
    <xf numFmtId="0" fontId="1" fillId="0" borderId="0" xfId="0" applyFont="true" applyFill="true" applyBorder="true" applyAlignment="true">
      <alignment vertical="center" wrapText="true"/>
    </xf>
    <xf numFmtId="0" fontId="3" fillId="0" borderId="2" xfId="0" applyFont="true" applyFill="true" applyBorder="true" applyAlignment="true">
      <alignment horizontal="right" vertical="center" wrapText="true"/>
    </xf>
    <xf numFmtId="0" fontId="0" fillId="0" borderId="0" xfId="0" applyFont="true" applyFill="true">
      <alignment vertical="center"/>
    </xf>
    <xf numFmtId="0" fontId="7" fillId="0" borderId="1" xfId="0" applyFont="true" applyFill="true" applyBorder="true">
      <alignment vertical="center"/>
    </xf>
    <xf numFmtId="0" fontId="8" fillId="0" borderId="1" xfId="0" applyFont="true" applyFill="true" applyBorder="true">
      <alignment vertical="center"/>
    </xf>
    <xf numFmtId="0" fontId="9" fillId="0" borderId="1" xfId="0" applyFont="true" applyFill="true" applyBorder="true" applyAlignment="true">
      <alignment horizontal="center" vertical="center"/>
    </xf>
    <xf numFmtId="0" fontId="7" fillId="0" borderId="2" xfId="0" applyFont="true" applyFill="true" applyBorder="true">
      <alignment vertical="center"/>
    </xf>
    <xf numFmtId="0" fontId="10" fillId="0" borderId="2" xfId="0" applyFont="true" applyFill="true" applyBorder="true" applyAlignment="true">
      <alignment horizontal="left" vertical="center"/>
    </xf>
    <xf numFmtId="0" fontId="7" fillId="0" borderId="4" xfId="0" applyFont="true" applyFill="true" applyBorder="true">
      <alignment vertical="center"/>
    </xf>
    <xf numFmtId="0" fontId="11" fillId="0" borderId="5" xfId="0" applyFont="true" applyFill="true" applyBorder="true" applyAlignment="true">
      <alignment horizontal="center" vertical="center"/>
    </xf>
    <xf numFmtId="0" fontId="7" fillId="0" borderId="4" xfId="0" applyFont="true" applyFill="true" applyBorder="true" applyAlignment="true">
      <alignment vertical="center" wrapText="true"/>
    </xf>
    <xf numFmtId="0" fontId="12" fillId="0" borderId="4" xfId="0" applyFont="true" applyFill="true" applyBorder="true">
      <alignment vertical="center"/>
    </xf>
    <xf numFmtId="0" fontId="7" fillId="0" borderId="6" xfId="0" applyFont="true" applyFill="true" applyBorder="true">
      <alignment vertical="center"/>
    </xf>
    <xf numFmtId="0" fontId="7" fillId="0" borderId="6" xfId="0" applyFont="true" applyFill="true" applyBorder="true" applyAlignment="true">
      <alignment vertical="center" wrapText="true"/>
    </xf>
    <xf numFmtId="0" fontId="13" fillId="0" borderId="0" xfId="0" applyFont="true" applyFill="true" applyBorder="true" applyAlignment="true">
      <alignment vertical="center" wrapText="true"/>
    </xf>
    <xf numFmtId="0" fontId="7" fillId="0" borderId="1" xfId="0" applyFont="true" applyFill="true" applyBorder="true" applyAlignment="true">
      <alignment vertical="center" wrapText="true"/>
    </xf>
    <xf numFmtId="0" fontId="10" fillId="0" borderId="1" xfId="0" applyFont="true" applyFill="true" applyBorder="true" applyAlignment="true">
      <alignment horizontal="right" vertical="center" wrapText="true"/>
    </xf>
    <xf numFmtId="0" fontId="10" fillId="0" borderId="2" xfId="0" applyFont="true" applyFill="true" applyBorder="true" applyAlignment="true">
      <alignment horizontal="center" vertical="center"/>
    </xf>
    <xf numFmtId="4" fontId="11" fillId="0" borderId="5" xfId="0" applyNumberFormat="true" applyFont="true" applyFill="true" applyBorder="true" applyAlignment="true">
      <alignment horizontal="right" vertical="center"/>
    </xf>
    <xf numFmtId="0" fontId="7" fillId="0" borderId="7" xfId="0" applyFont="true" applyFill="true" applyBorder="true">
      <alignment vertical="center"/>
    </xf>
    <xf numFmtId="0" fontId="7" fillId="0" borderId="8" xfId="0" applyFont="true" applyFill="true" applyBorder="true">
      <alignment vertical="center"/>
    </xf>
    <xf numFmtId="0" fontId="7" fillId="0" borderId="8" xfId="0" applyFont="true" applyFill="true" applyBorder="true" applyAlignment="true">
      <alignment vertical="center" wrapText="true"/>
    </xf>
    <xf numFmtId="0" fontId="12" fillId="0" borderId="8" xfId="0" applyFont="true" applyFill="true" applyBorder="true" applyAlignment="true">
      <alignment vertical="center" wrapText="true"/>
    </xf>
    <xf numFmtId="0" fontId="7" fillId="0" borderId="9" xfId="0" applyFont="true" applyFill="true" applyBorder="true" applyAlignment="true">
      <alignment vertical="center" wrapText="true"/>
    </xf>
    <xf numFmtId="0" fontId="9" fillId="0" borderId="4" xfId="0" applyFont="true" applyFill="true" applyBorder="true" applyAlignment="true">
      <alignment horizontal="center" vertical="center"/>
    </xf>
    <xf numFmtId="0" fontId="9" fillId="0" borderId="8" xfId="0" applyFont="true" applyFill="true" applyBorder="true" applyAlignment="true">
      <alignment horizontal="center" vertical="center"/>
    </xf>
    <xf numFmtId="0" fontId="11" fillId="0" borderId="5" xfId="0" applyFont="true" applyFill="true" applyBorder="true" applyAlignment="true">
      <alignment horizontal="center" vertical="center" wrapText="true"/>
    </xf>
    <xf numFmtId="0" fontId="9" fillId="0" borderId="10" xfId="0" applyFont="true" applyFill="true" applyBorder="true" applyAlignment="true">
      <alignment horizontal="center" vertical="center"/>
    </xf>
    <xf numFmtId="0" fontId="10" fillId="0" borderId="5" xfId="0" applyFont="true" applyFill="true" applyBorder="true" applyAlignment="true">
      <alignment horizontal="left" vertical="center"/>
    </xf>
    <xf numFmtId="4" fontId="10" fillId="0" borderId="5" xfId="0" applyNumberFormat="true" applyFont="true" applyFill="true" applyBorder="true" applyAlignment="true">
      <alignment horizontal="right" vertical="center"/>
    </xf>
    <xf numFmtId="0" fontId="10" fillId="3" borderId="5" xfId="0" applyFont="true" applyFill="true" applyBorder="true" applyAlignment="true">
      <alignment horizontal="left" vertical="center"/>
    </xf>
    <xf numFmtId="177" fontId="0" fillId="0" borderId="5" xfId="0" applyNumberFormat="true" applyFont="true" applyFill="true" applyBorder="true">
      <alignment vertical="center"/>
    </xf>
    <xf numFmtId="49" fontId="11" fillId="0" borderId="5" xfId="0" applyNumberFormat="true" applyFont="true" applyFill="true" applyBorder="true" applyAlignment="true">
      <alignment horizontal="center" vertical="center"/>
    </xf>
    <xf numFmtId="0" fontId="10" fillId="0" borderId="2" xfId="0" applyFont="true" applyFill="true" applyBorder="true" applyAlignment="true">
      <alignment horizontal="right" vertical="center"/>
    </xf>
    <xf numFmtId="4" fontId="14" fillId="3" borderId="5" xfId="0" applyNumberFormat="true" applyFont="true" applyFill="true" applyBorder="true" applyAlignment="true">
      <alignment horizontal="right" vertical="center"/>
    </xf>
    <xf numFmtId="0" fontId="10" fillId="0" borderId="1" xfId="0" applyFont="true" applyBorder="true">
      <alignment vertical="center"/>
    </xf>
    <xf numFmtId="0" fontId="15" fillId="0" borderId="1" xfId="0" applyFont="true" applyBorder="true" applyAlignment="true">
      <alignment vertical="center" wrapText="true"/>
    </xf>
    <xf numFmtId="0" fontId="7" fillId="0" borderId="1" xfId="0" applyFont="true" applyBorder="true">
      <alignment vertical="center"/>
    </xf>
    <xf numFmtId="0" fontId="9" fillId="0" borderId="1" xfId="0" applyFont="true" applyBorder="true" applyAlignment="true">
      <alignment horizontal="center" vertical="center"/>
    </xf>
    <xf numFmtId="0" fontId="7" fillId="0" borderId="2" xfId="0" applyFont="true" applyBorder="true">
      <alignment vertical="center"/>
    </xf>
    <xf numFmtId="0" fontId="10" fillId="0" borderId="2" xfId="0" applyFont="true" applyBorder="true" applyAlignment="true">
      <alignment horizontal="left" vertical="center"/>
    </xf>
    <xf numFmtId="0" fontId="7" fillId="0" borderId="4" xfId="0" applyFont="true" applyBorder="true">
      <alignment vertical="center"/>
    </xf>
    <xf numFmtId="0" fontId="10" fillId="0" borderId="5" xfId="0" applyFont="true" applyFill="true" applyBorder="true" applyAlignment="true">
      <alignment horizontal="center" vertical="center"/>
    </xf>
    <xf numFmtId="0" fontId="16" fillId="0" borderId="1" xfId="0" applyFont="true" applyBorder="true" applyAlignment="true">
      <alignment horizontal="right" vertical="center" wrapText="true"/>
    </xf>
    <xf numFmtId="0" fontId="10" fillId="0" borderId="2" xfId="0" applyFont="true" applyBorder="true" applyAlignment="true">
      <alignment horizontal="right" vertical="center"/>
    </xf>
    <xf numFmtId="0" fontId="12" fillId="0" borderId="0" xfId="0" applyFont="true" applyFill="true">
      <alignment vertical="center"/>
    </xf>
    <xf numFmtId="0" fontId="0" fillId="0" borderId="5" xfId="0" applyFont="true" applyFill="true" applyBorder="true">
      <alignment vertical="center"/>
    </xf>
    <xf numFmtId="49" fontId="10" fillId="0" borderId="5" xfId="0" applyNumberFormat="true" applyFont="true" applyFill="true" applyBorder="true" applyAlignment="true">
      <alignment horizontal="center" vertical="center"/>
    </xf>
    <xf numFmtId="0" fontId="10" fillId="3" borderId="5" xfId="0" applyFont="true" applyFill="true" applyBorder="true" applyAlignment="true">
      <alignment horizontal="center" vertical="center"/>
    </xf>
    <xf numFmtId="0" fontId="10" fillId="3" borderId="11" xfId="0" applyFont="true" applyFill="true" applyBorder="true" applyAlignment="true">
      <alignment horizontal="center" vertical="center"/>
    </xf>
    <xf numFmtId="0" fontId="12" fillId="0" borderId="0" xfId="0" applyFont="true" applyFill="true" applyAlignment="true">
      <alignment vertical="center" wrapText="true"/>
    </xf>
    <xf numFmtId="0" fontId="0" fillId="0" borderId="0" xfId="0" applyFont="true" applyFill="true" applyAlignment="true">
      <alignment vertical="center" wrapText="true"/>
    </xf>
    <xf numFmtId="0" fontId="10" fillId="0" borderId="4" xfId="0" applyFont="true" applyFill="true" applyBorder="true" applyAlignment="true">
      <alignment vertical="center" wrapText="true"/>
    </xf>
    <xf numFmtId="0" fontId="8" fillId="0" borderId="0" xfId="0" applyFont="true" applyFill="true" applyBorder="true">
      <alignment vertical="center"/>
    </xf>
    <xf numFmtId="0" fontId="10" fillId="0" borderId="0" xfId="0" applyFont="true" applyFill="true" applyBorder="true" applyAlignment="true">
      <alignment vertical="center" wrapText="true"/>
    </xf>
    <xf numFmtId="0" fontId="9" fillId="0" borderId="0" xfId="0" applyFont="true" applyFill="true" applyAlignment="true">
      <alignment horizontal="center" vertical="center" wrapText="true"/>
    </xf>
    <xf numFmtId="0" fontId="7" fillId="0" borderId="7" xfId="0" applyFont="true" applyFill="true" applyBorder="true" applyAlignment="true">
      <alignment vertical="center" wrapText="true"/>
    </xf>
    <xf numFmtId="0" fontId="10" fillId="0" borderId="0" xfId="0" applyFont="true" applyFill="true" applyBorder="true" applyAlignment="true">
      <alignment vertical="center"/>
    </xf>
    <xf numFmtId="0" fontId="10" fillId="0" borderId="0" xfId="0" applyFont="true" applyFill="true" applyAlignment="true">
      <alignment horizontal="left" vertical="center" wrapText="true"/>
    </xf>
    <xf numFmtId="0" fontId="0" fillId="0" borderId="5" xfId="0" applyFont="true" applyFill="true" applyBorder="true" applyAlignment="true">
      <alignment horizontal="center" vertical="center" wrapText="true"/>
    </xf>
    <xf numFmtId="0" fontId="0" fillId="0" borderId="5" xfId="0" applyFont="true" applyFill="true" applyBorder="true" applyAlignment="true">
      <alignment vertical="center" wrapText="true"/>
    </xf>
    <xf numFmtId="49" fontId="0" fillId="0" borderId="5" xfId="0" applyNumberFormat="true" applyFont="true" applyFill="true" applyBorder="true" applyAlignment="true">
      <alignment vertical="center" wrapText="true"/>
    </xf>
    <xf numFmtId="0" fontId="7" fillId="0" borderId="0" xfId="0" applyFont="true" applyFill="true" applyBorder="true" applyAlignment="true">
      <alignment vertical="center" wrapText="true"/>
    </xf>
    <xf numFmtId="0" fontId="0" fillId="0" borderId="0" xfId="0" applyFont="true" applyFill="true" applyBorder="true" applyAlignment="true">
      <alignment vertical="center" wrapText="true"/>
    </xf>
    <xf numFmtId="0" fontId="10" fillId="0" borderId="0" xfId="0" applyFont="true" applyFill="true" applyBorder="true" applyAlignment="true">
      <alignment horizontal="right" vertical="center" wrapText="true"/>
    </xf>
    <xf numFmtId="0" fontId="15" fillId="0" borderId="0" xfId="0" applyFont="true" applyFill="true" applyBorder="true" applyAlignment="true">
      <alignment vertical="center" wrapText="true"/>
    </xf>
    <xf numFmtId="0" fontId="9" fillId="0" borderId="0" xfId="0" applyFont="true" applyFill="true" applyBorder="true" applyAlignment="true">
      <alignment vertical="center" wrapText="true"/>
    </xf>
    <xf numFmtId="4" fontId="11" fillId="0" borderId="5" xfId="0" applyNumberFormat="true" applyFont="true" applyFill="true" applyBorder="true" applyAlignment="true">
      <alignment horizontal="right" vertical="center" wrapText="true"/>
    </xf>
    <xf numFmtId="0" fontId="11" fillId="0" borderId="5" xfId="0" applyFont="true" applyFill="true" applyBorder="true" applyAlignment="true">
      <alignment horizontal="right" vertical="center" wrapText="true"/>
    </xf>
    <xf numFmtId="177" fontId="11" fillId="0" borderId="5" xfId="0" applyNumberFormat="true" applyFont="true" applyFill="true" applyBorder="true" applyAlignment="true">
      <alignment horizontal="right" vertical="center" wrapText="true"/>
    </xf>
    <xf numFmtId="0" fontId="17" fillId="0" borderId="5" xfId="0" applyFont="true" applyFill="true" applyBorder="true" applyAlignment="true">
      <alignment horizontal="right" vertical="center" wrapText="true"/>
    </xf>
    <xf numFmtId="0" fontId="17" fillId="0" borderId="5" xfId="0" applyFont="true" applyFill="true" applyBorder="true" applyAlignment="true">
      <alignment vertical="center" wrapText="true"/>
    </xf>
    <xf numFmtId="0" fontId="0" fillId="0" borderId="5" xfId="0" applyFont="true" applyFill="true" applyBorder="true" applyAlignment="true">
      <alignment horizontal="right" vertical="center" wrapText="true"/>
    </xf>
    <xf numFmtId="177" fontId="17" fillId="0" borderId="5" xfId="0" applyNumberFormat="true" applyFont="true" applyFill="true" applyBorder="true" applyAlignment="true">
      <alignment horizontal="right" vertical="center" wrapText="true"/>
    </xf>
    <xf numFmtId="0" fontId="16" fillId="0" borderId="0" xfId="0" applyFont="true" applyFill="true" applyBorder="true" applyAlignment="true">
      <alignment horizontal="right" vertical="center" wrapText="true"/>
    </xf>
    <xf numFmtId="0" fontId="15" fillId="0" borderId="8" xfId="0" applyFont="true" applyFill="true" applyBorder="true" applyAlignment="true">
      <alignment vertical="center" wrapText="true"/>
    </xf>
    <xf numFmtId="0" fontId="16" fillId="0" borderId="1" xfId="0" applyFont="true" applyFill="true" applyBorder="true">
      <alignment vertical="center"/>
    </xf>
    <xf numFmtId="0" fontId="15" fillId="0" borderId="1" xfId="0" applyFont="true" applyFill="true" applyBorder="true">
      <alignment vertical="center"/>
    </xf>
    <xf numFmtId="0" fontId="18" fillId="0" borderId="1" xfId="0" applyFont="true" applyFill="true" applyBorder="true" applyAlignment="true">
      <alignment horizontal="center" vertical="center"/>
    </xf>
    <xf numFmtId="0" fontId="15" fillId="0" borderId="2" xfId="0" applyFont="true" applyFill="true" applyBorder="true">
      <alignment vertical="center"/>
    </xf>
    <xf numFmtId="0" fontId="15" fillId="0" borderId="2" xfId="0" applyFont="true" applyFill="true" applyBorder="true" applyAlignment="true">
      <alignment vertical="center" wrapText="true"/>
    </xf>
    <xf numFmtId="0" fontId="15" fillId="0" borderId="4" xfId="0" applyFont="true" applyFill="true" applyBorder="true">
      <alignment vertical="center"/>
    </xf>
    <xf numFmtId="4" fontId="3" fillId="0" borderId="12" xfId="0" applyNumberFormat="true" applyFont="true" applyFill="true" applyBorder="true" applyAlignment="true">
      <alignment horizontal="right" vertical="center"/>
    </xf>
    <xf numFmtId="0" fontId="15" fillId="0" borderId="6" xfId="0" applyFont="true" applyFill="true" applyBorder="true">
      <alignment vertical="center"/>
    </xf>
    <xf numFmtId="0" fontId="16" fillId="0" borderId="1" xfId="0" applyFont="true" applyFill="true" applyBorder="true" applyAlignment="true">
      <alignment horizontal="right" vertical="center"/>
    </xf>
    <xf numFmtId="0" fontId="16" fillId="0" borderId="2" xfId="0" applyFont="true" applyFill="true" applyBorder="true" applyAlignment="true">
      <alignment horizontal="center" vertical="center"/>
    </xf>
    <xf numFmtId="0" fontId="15" fillId="0" borderId="4" xfId="0" applyFont="true" applyFill="true" applyBorder="true" applyAlignment="true">
      <alignment vertical="center" wrapText="true"/>
    </xf>
    <xf numFmtId="0" fontId="15" fillId="0" borderId="7" xfId="0" applyFont="true" applyFill="true" applyBorder="true" applyAlignment="true">
      <alignment vertical="center" wrapText="true"/>
    </xf>
    <xf numFmtId="0" fontId="15" fillId="0" borderId="9" xfId="0" applyFont="true" applyFill="true" applyBorder="true" applyAlignment="true">
      <alignment vertical="center" wrapText="true"/>
    </xf>
    <xf numFmtId="0" fontId="15" fillId="0" borderId="1" xfId="0" applyFont="true" applyFill="true" applyBorder="true" applyAlignment="true">
      <alignment vertical="center" wrapText="true"/>
    </xf>
    <xf numFmtId="0" fontId="7" fillId="0" borderId="2" xfId="0" applyFont="true" applyFill="true" applyBorder="true" applyAlignment="true">
      <alignment vertical="center" wrapText="true"/>
    </xf>
    <xf numFmtId="4" fontId="11" fillId="0" borderId="5" xfId="0" applyNumberFormat="true" applyFont="true" applyFill="true" applyBorder="true" applyAlignment="true">
      <alignment horizontal="center" vertical="center"/>
    </xf>
    <xf numFmtId="0" fontId="17" fillId="0" borderId="5" xfId="0" applyFont="true" applyFill="true" applyBorder="true">
      <alignment vertical="center"/>
    </xf>
    <xf numFmtId="0" fontId="19" fillId="0" borderId="0" xfId="0" applyFont="true" applyFill="true">
      <alignment vertical="center"/>
    </xf>
    <xf numFmtId="0" fontId="8" fillId="0" borderId="1" xfId="0" applyFont="true" applyFill="true" applyBorder="true" applyAlignment="true">
      <alignment vertical="center" wrapText="true"/>
    </xf>
    <xf numFmtId="0" fontId="20" fillId="0" borderId="4" xfId="0" applyFont="true" applyFill="true" applyBorder="true" applyAlignment="true">
      <alignment vertical="center" wrapText="true"/>
    </xf>
    <xf numFmtId="0" fontId="20" fillId="0" borderId="5" xfId="0" applyFont="true" applyFill="true" applyBorder="true" applyAlignment="true">
      <alignment vertical="center" wrapText="true"/>
    </xf>
    <xf numFmtId="0" fontId="21" fillId="0" borderId="4" xfId="0" applyFont="true" applyFill="true" applyBorder="true" applyAlignment="true">
      <alignment vertical="center" wrapText="true"/>
    </xf>
    <xf numFmtId="4" fontId="22" fillId="0" borderId="5" xfId="0" applyNumberFormat="true" applyFont="true" applyFill="true" applyBorder="true" applyAlignment="true">
      <alignment vertical="center" wrapText="true"/>
    </xf>
    <xf numFmtId="0" fontId="20" fillId="0" borderId="6" xfId="0" applyFont="true" applyFill="true" applyBorder="true" applyAlignment="true">
      <alignment vertical="center" wrapText="true"/>
    </xf>
    <xf numFmtId="0" fontId="8" fillId="0" borderId="1" xfId="0" applyFont="true" applyFill="true" applyBorder="true" applyAlignment="true">
      <alignment horizontal="right" vertical="center"/>
    </xf>
    <xf numFmtId="0" fontId="8" fillId="0" borderId="4" xfId="0" applyFont="true" applyFill="true" applyBorder="true" applyAlignment="true">
      <alignment vertical="center" wrapText="true"/>
    </xf>
    <xf numFmtId="0" fontId="20" fillId="0" borderId="8" xfId="0" applyFont="true" applyFill="true" applyBorder="true" applyAlignment="true">
      <alignment vertical="center" wrapText="true"/>
    </xf>
    <xf numFmtId="0" fontId="21" fillId="0" borderId="8" xfId="0" applyFont="true" applyFill="true" applyBorder="true" applyAlignment="true">
      <alignment vertical="center" wrapText="true"/>
    </xf>
    <xf numFmtId="0" fontId="15" fillId="0" borderId="13" xfId="0" applyFont="true" applyFill="true" applyBorder="true" applyAlignment="true">
      <alignment vertical="center" wrapText="true"/>
    </xf>
    <xf numFmtId="0" fontId="23" fillId="0" borderId="0" xfId="0" applyFont="true" applyFill="true" applyAlignment="true">
      <alignment vertical="center"/>
    </xf>
    <xf numFmtId="0" fontId="24" fillId="0" borderId="0" xfId="0" applyFont="true" applyFill="true" applyBorder="true" applyAlignment="true">
      <alignment horizontal="center" vertical="center" wrapText="true"/>
    </xf>
    <xf numFmtId="0" fontId="25" fillId="0" borderId="0" xfId="0" applyFont="true" applyFill="true" applyBorder="true" applyAlignment="true">
      <alignment horizontal="center" vertical="center" wrapText="true"/>
    </xf>
    <xf numFmtId="176" fontId="9" fillId="0" borderId="0" xfId="0" applyNumberFormat="true" applyFont="true" applyFill="true" applyBorder="true" applyAlignment="true">
      <alignment horizontal="center" vertical="center" wrapTex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3"/>
  <sheetViews>
    <sheetView view="pageBreakPreview" zoomScaleNormal="100" zoomScaleSheetLayoutView="100" workbookViewId="0">
      <selection activeCell="C1" sqref="C1"/>
    </sheetView>
  </sheetViews>
  <sheetFormatPr defaultColWidth="9" defaultRowHeight="14.25" outlineLevelRow="2"/>
  <cols>
    <col min="1" max="1" width="123.133333333333" style="114" customWidth="true"/>
    <col min="2" max="16384" width="9" style="114"/>
  </cols>
  <sheetData>
    <row r="1" ht="108" customHeight="true" spans="1:1">
      <c r="A1" s="115" t="s">
        <v>0</v>
      </c>
    </row>
    <row r="2" ht="154" customHeight="true" spans="1:1">
      <c r="A2" s="116" t="s">
        <v>1</v>
      </c>
    </row>
    <row r="3" ht="117" customHeight="true" spans="1:1">
      <c r="A3" s="117">
        <v>44649</v>
      </c>
    </row>
  </sheetData>
  <printOptions horizontalCentered="true"/>
  <pageMargins left="0.590277777777778" right="0.590277777777778" top="2.75555555555556" bottom="0.786805555555556" header="0.5" footer="0.5"/>
  <pageSetup paperSize="9" scale="8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8"/>
  <sheetViews>
    <sheetView workbookViewId="0">
      <pane ySplit="6" topLeftCell="A7" activePane="bottomLeft" state="frozen"/>
      <selection/>
      <selection pane="bottomLeft" activeCell="C9" sqref="C9"/>
    </sheetView>
  </sheetViews>
  <sheetFormatPr defaultColWidth="10" defaultRowHeight="13.5" outlineLevelCol="7"/>
  <cols>
    <col min="1" max="1" width="1.53333333333333" style="11" customWidth="true"/>
    <col min="2" max="7" width="21.6333333333333" style="11" customWidth="true"/>
    <col min="8" max="8" width="1.53333333333333" style="11" customWidth="true"/>
    <col min="9" max="9" width="9.76666666666667" style="11" customWidth="true"/>
    <col min="10" max="16384" width="10" style="11"/>
  </cols>
  <sheetData>
    <row r="1" ht="25" customHeight="true" spans="1:8">
      <c r="A1" s="12"/>
      <c r="B1" s="13" t="s">
        <v>318</v>
      </c>
      <c r="C1" s="24"/>
      <c r="D1" s="24"/>
      <c r="E1" s="24"/>
      <c r="F1" s="24"/>
      <c r="G1" s="25" t="s">
        <v>319</v>
      </c>
      <c r="H1" s="17"/>
    </row>
    <row r="2" ht="22.8" customHeight="true" spans="1:8">
      <c r="A2" s="12"/>
      <c r="B2" s="33" t="s">
        <v>320</v>
      </c>
      <c r="C2" s="34"/>
      <c r="D2" s="34"/>
      <c r="E2" s="34"/>
      <c r="F2" s="34"/>
      <c r="G2" s="36"/>
      <c r="H2" s="17" t="s">
        <v>4</v>
      </c>
    </row>
    <row r="3" ht="19.55" customHeight="true" spans="1:8">
      <c r="A3" s="15"/>
      <c r="B3" s="16" t="s">
        <v>6</v>
      </c>
      <c r="C3" s="16"/>
      <c r="D3" s="26"/>
      <c r="E3" s="26"/>
      <c r="F3" s="26"/>
      <c r="G3" s="26" t="s">
        <v>7</v>
      </c>
      <c r="H3" s="28"/>
    </row>
    <row r="4" ht="24.4" customHeight="true" spans="1:8">
      <c r="A4" s="17"/>
      <c r="B4" s="18" t="s">
        <v>321</v>
      </c>
      <c r="C4" s="18"/>
      <c r="D4" s="18"/>
      <c r="E4" s="18"/>
      <c r="F4" s="18"/>
      <c r="G4" s="18"/>
      <c r="H4" s="29"/>
    </row>
    <row r="5" ht="24.4" customHeight="true" spans="1:8">
      <c r="A5" s="19"/>
      <c r="B5" s="18" t="s">
        <v>61</v>
      </c>
      <c r="C5" s="35" t="s">
        <v>322</v>
      </c>
      <c r="D5" s="18" t="s">
        <v>323</v>
      </c>
      <c r="E5" s="18"/>
      <c r="F5" s="18"/>
      <c r="G5" s="18" t="s">
        <v>324</v>
      </c>
      <c r="H5" s="29"/>
    </row>
    <row r="6" ht="24.4" customHeight="true" spans="1:8">
      <c r="A6" s="19"/>
      <c r="B6" s="18"/>
      <c r="C6" s="35"/>
      <c r="D6" s="18" t="s">
        <v>155</v>
      </c>
      <c r="E6" s="18" t="s">
        <v>325</v>
      </c>
      <c r="F6" s="18" t="s">
        <v>326</v>
      </c>
      <c r="G6" s="18"/>
      <c r="H6" s="30"/>
    </row>
    <row r="7" ht="27" customHeight="true" spans="1:8">
      <c r="A7" s="20"/>
      <c r="B7" s="27">
        <v>4750</v>
      </c>
      <c r="C7" s="27" t="s">
        <v>24</v>
      </c>
      <c r="D7" s="27">
        <v>4750</v>
      </c>
      <c r="E7" s="27"/>
      <c r="F7" s="27"/>
      <c r="G7" s="40">
        <v>4750</v>
      </c>
      <c r="H7" s="31"/>
    </row>
    <row r="8" ht="27" customHeight="true" spans="1:8">
      <c r="A8" s="20"/>
      <c r="B8" s="39"/>
      <c r="C8" s="27"/>
      <c r="D8" s="27"/>
      <c r="E8" s="27"/>
      <c r="F8" s="27"/>
      <c r="G8" s="40"/>
      <c r="H8" s="31"/>
    </row>
    <row r="9" ht="27" customHeight="true" spans="1:8">
      <c r="A9" s="20"/>
      <c r="B9" s="27"/>
      <c r="C9" s="27"/>
      <c r="D9" s="27"/>
      <c r="E9" s="27"/>
      <c r="F9" s="27"/>
      <c r="G9" s="27"/>
      <c r="H9" s="31"/>
    </row>
    <row r="10" ht="27" customHeight="true" spans="1:8">
      <c r="A10" s="20"/>
      <c r="B10" s="27"/>
      <c r="C10" s="27"/>
      <c r="D10" s="27"/>
      <c r="E10" s="27"/>
      <c r="F10" s="27"/>
      <c r="G10" s="27"/>
      <c r="H10" s="31"/>
    </row>
    <row r="11" ht="27" customHeight="true" spans="1:8">
      <c r="A11" s="20"/>
      <c r="B11" s="27"/>
      <c r="C11" s="27"/>
      <c r="D11" s="27"/>
      <c r="E11" s="27"/>
      <c r="F11" s="27"/>
      <c r="G11" s="27"/>
      <c r="H11" s="31"/>
    </row>
    <row r="12" ht="27" customHeight="true" spans="1:8">
      <c r="A12" s="20"/>
      <c r="B12" s="27"/>
      <c r="C12" s="27"/>
      <c r="D12" s="27"/>
      <c r="E12" s="27"/>
      <c r="F12" s="27"/>
      <c r="G12" s="27"/>
      <c r="H12" s="31"/>
    </row>
    <row r="13" ht="27" customHeight="true" spans="1:8">
      <c r="A13" s="20"/>
      <c r="B13" s="27"/>
      <c r="C13" s="27"/>
      <c r="D13" s="27"/>
      <c r="E13" s="27"/>
      <c r="F13" s="27"/>
      <c r="G13" s="27"/>
      <c r="H13" s="31"/>
    </row>
    <row r="14" ht="27" customHeight="true" spans="1:8">
      <c r="A14" s="20"/>
      <c r="B14" s="27"/>
      <c r="C14" s="27"/>
      <c r="D14" s="27"/>
      <c r="E14" s="27"/>
      <c r="F14" s="27"/>
      <c r="G14" s="27"/>
      <c r="H14" s="31"/>
    </row>
    <row r="15" ht="27" customHeight="true" spans="1:8">
      <c r="A15" s="20"/>
      <c r="B15" s="27"/>
      <c r="C15" s="27"/>
      <c r="D15" s="27"/>
      <c r="E15" s="27"/>
      <c r="F15" s="27"/>
      <c r="G15" s="27"/>
      <c r="H15" s="31"/>
    </row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style="11" customWidth="true"/>
    <col min="2" max="4" width="6.15833333333333" style="11" customWidth="true"/>
    <col min="5" max="5" width="50" style="11" customWidth="true"/>
    <col min="6" max="8" width="18.3833333333333" style="11" customWidth="true"/>
    <col min="9" max="9" width="1.53333333333333" style="11" customWidth="true"/>
    <col min="10" max="12" width="9.76666666666667" style="11" customWidth="true"/>
    <col min="13" max="16384" width="10" style="11"/>
  </cols>
  <sheetData>
    <row r="1" ht="25" customHeight="true" spans="1:9">
      <c r="A1" s="12"/>
      <c r="B1" s="13" t="s">
        <v>327</v>
      </c>
      <c r="C1" s="13"/>
      <c r="D1" s="13"/>
      <c r="E1" s="23"/>
      <c r="F1" s="24"/>
      <c r="G1" s="24"/>
      <c r="H1" s="25" t="s">
        <v>328</v>
      </c>
      <c r="I1" s="17"/>
    </row>
    <row r="2" ht="22.8" customHeight="true" spans="1:9">
      <c r="A2" s="12"/>
      <c r="B2" s="14" t="s">
        <v>329</v>
      </c>
      <c r="C2" s="14"/>
      <c r="D2" s="14"/>
      <c r="E2" s="14"/>
      <c r="F2" s="14"/>
      <c r="G2" s="14"/>
      <c r="H2" s="14"/>
      <c r="I2" s="17" t="s">
        <v>4</v>
      </c>
    </row>
    <row r="3" ht="19.55" customHeight="true" spans="1:9">
      <c r="A3" s="15"/>
      <c r="B3" s="16" t="s">
        <v>145</v>
      </c>
      <c r="C3" s="16"/>
      <c r="D3" s="16"/>
      <c r="E3" s="16"/>
      <c r="F3" s="15"/>
      <c r="G3" s="15"/>
      <c r="H3" s="26" t="s">
        <v>330</v>
      </c>
      <c r="I3" s="28"/>
    </row>
    <row r="4" ht="24.4" customHeight="true" spans="1:9">
      <c r="A4" s="17"/>
      <c r="B4" s="18" t="s">
        <v>10</v>
      </c>
      <c r="C4" s="18"/>
      <c r="D4" s="18"/>
      <c r="E4" s="18"/>
      <c r="F4" s="18" t="s">
        <v>331</v>
      </c>
      <c r="G4" s="18"/>
      <c r="H4" s="18"/>
      <c r="I4" s="29"/>
    </row>
    <row r="5" ht="24.4" customHeight="true" spans="1:9">
      <c r="A5" s="19"/>
      <c r="B5" s="18" t="s">
        <v>79</v>
      </c>
      <c r="C5" s="18"/>
      <c r="D5" s="18"/>
      <c r="E5" s="18" t="s">
        <v>80</v>
      </c>
      <c r="F5" s="18" t="s">
        <v>61</v>
      </c>
      <c r="G5" s="18" t="s">
        <v>75</v>
      </c>
      <c r="H5" s="18" t="s">
        <v>76</v>
      </c>
      <c r="I5" s="29"/>
    </row>
    <row r="6" ht="24.4" customHeight="true" spans="1:9">
      <c r="A6" s="19"/>
      <c r="B6" s="18" t="s">
        <v>81</v>
      </c>
      <c r="C6" s="18" t="s">
        <v>82</v>
      </c>
      <c r="D6" s="18" t="s">
        <v>83</v>
      </c>
      <c r="E6" s="18"/>
      <c r="F6" s="18"/>
      <c r="G6" s="18"/>
      <c r="H6" s="18"/>
      <c r="I6" s="30"/>
    </row>
    <row r="7" ht="27" customHeight="true" spans="1:9">
      <c r="A7" s="20"/>
      <c r="B7" s="18"/>
      <c r="C7" s="18"/>
      <c r="D7" s="18"/>
      <c r="E7" s="18" t="s">
        <v>84</v>
      </c>
      <c r="F7" s="27" t="s">
        <v>332</v>
      </c>
      <c r="G7" s="27"/>
      <c r="H7" s="27"/>
      <c r="I7" s="31"/>
    </row>
    <row r="8" ht="27" customHeight="true" spans="1:9">
      <c r="A8" s="20"/>
      <c r="B8" s="18"/>
      <c r="C8" s="18"/>
      <c r="D8" s="18"/>
      <c r="E8" s="18"/>
      <c r="F8" s="27"/>
      <c r="G8" s="27"/>
      <c r="H8" s="27"/>
      <c r="I8" s="31"/>
    </row>
    <row r="9" ht="27" customHeight="true" spans="1:9">
      <c r="A9" s="20"/>
      <c r="B9" s="18"/>
      <c r="C9" s="18"/>
      <c r="D9" s="18"/>
      <c r="E9" s="18"/>
      <c r="F9" s="27"/>
      <c r="G9" s="27"/>
      <c r="H9" s="27"/>
      <c r="I9" s="31"/>
    </row>
    <row r="10" ht="27" customHeight="true" spans="1:9">
      <c r="A10" s="20"/>
      <c r="B10" s="18"/>
      <c r="C10" s="18"/>
      <c r="D10" s="18"/>
      <c r="E10" s="18"/>
      <c r="F10" s="27"/>
      <c r="G10" s="27"/>
      <c r="H10" s="27"/>
      <c r="I10" s="31"/>
    </row>
    <row r="11" ht="27" customHeight="true" spans="1:9">
      <c r="A11" s="20"/>
      <c r="B11" s="18"/>
      <c r="C11" s="18"/>
      <c r="D11" s="18"/>
      <c r="E11" s="18"/>
      <c r="F11" s="27"/>
      <c r="G11" s="27"/>
      <c r="H11" s="27"/>
      <c r="I11" s="31"/>
    </row>
    <row r="12" ht="27" customHeight="true" spans="1:9">
      <c r="A12" s="20"/>
      <c r="B12" s="18"/>
      <c r="C12" s="18"/>
      <c r="D12" s="18"/>
      <c r="E12" s="18"/>
      <c r="F12" s="27"/>
      <c r="G12" s="27"/>
      <c r="H12" s="27"/>
      <c r="I12" s="31"/>
    </row>
    <row r="13" ht="27" customHeight="true" spans="1:9">
      <c r="A13" s="20"/>
      <c r="B13" s="18"/>
      <c r="C13" s="18"/>
      <c r="D13" s="18"/>
      <c r="E13" s="18"/>
      <c r="F13" s="27"/>
      <c r="G13" s="27"/>
      <c r="H13" s="27"/>
      <c r="I13" s="31"/>
    </row>
    <row r="14" ht="27" customHeight="true" spans="1:9">
      <c r="A14" s="20"/>
      <c r="B14" s="18"/>
      <c r="C14" s="18"/>
      <c r="D14" s="18"/>
      <c r="E14" s="18"/>
      <c r="F14" s="27"/>
      <c r="G14" s="27"/>
      <c r="H14" s="27"/>
      <c r="I14" s="31"/>
    </row>
    <row r="15" ht="27" customHeight="true" spans="1:9">
      <c r="A15" s="19"/>
      <c r="B15" s="37"/>
      <c r="C15" s="37"/>
      <c r="D15" s="37"/>
      <c r="E15" s="37" t="s">
        <v>24</v>
      </c>
      <c r="F15" s="38"/>
      <c r="G15" s="38"/>
      <c r="H15" s="38"/>
      <c r="I15" s="30"/>
    </row>
    <row r="16" ht="27" customHeight="true" spans="1:9">
      <c r="A16" s="21"/>
      <c r="B16" s="22"/>
      <c r="C16" s="22"/>
      <c r="D16" s="22"/>
      <c r="E16" s="21"/>
      <c r="F16" s="21"/>
      <c r="G16" s="21"/>
      <c r="H16" s="21"/>
      <c r="I16" s="32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0"/>
  <sheetViews>
    <sheetView workbookViewId="0">
      <pane ySplit="6" topLeftCell="A7" activePane="bottomLeft" state="frozen"/>
      <selection/>
      <selection pane="bottomLeft" activeCell="B7" sqref="B7"/>
    </sheetView>
  </sheetViews>
  <sheetFormatPr defaultColWidth="10" defaultRowHeight="13.5" outlineLevelCol="7"/>
  <cols>
    <col min="1" max="1" width="1.53333333333333" style="11" customWidth="true"/>
    <col min="2" max="7" width="19.8833333333333" style="11" customWidth="true"/>
    <col min="8" max="8" width="1.53333333333333" style="11" customWidth="true"/>
    <col min="9" max="9" width="9.76666666666667" style="11" customWidth="true"/>
    <col min="10" max="16384" width="10" style="11"/>
  </cols>
  <sheetData>
    <row r="1" ht="25" customHeight="true" spans="1:8">
      <c r="A1" s="12"/>
      <c r="B1" s="13" t="s">
        <v>333</v>
      </c>
      <c r="C1" s="24"/>
      <c r="D1" s="24"/>
      <c r="E1" s="24"/>
      <c r="F1" s="24"/>
      <c r="G1" s="25" t="s">
        <v>334</v>
      </c>
      <c r="H1" s="17"/>
    </row>
    <row r="2" ht="22.8" customHeight="true" spans="1:8">
      <c r="A2" s="12"/>
      <c r="B2" s="33" t="s">
        <v>335</v>
      </c>
      <c r="C2" s="34"/>
      <c r="D2" s="34"/>
      <c r="E2" s="34"/>
      <c r="F2" s="34"/>
      <c r="G2" s="36"/>
      <c r="H2" s="17" t="s">
        <v>4</v>
      </c>
    </row>
    <row r="3" ht="19.55" customHeight="true" spans="1:8">
      <c r="A3" s="15"/>
      <c r="B3" s="16" t="s">
        <v>145</v>
      </c>
      <c r="C3" s="16"/>
      <c r="D3" s="26"/>
      <c r="E3" s="26"/>
      <c r="F3" s="26"/>
      <c r="G3" s="26" t="s">
        <v>7</v>
      </c>
      <c r="H3" s="28"/>
    </row>
    <row r="4" ht="24.4" customHeight="true" spans="1:8">
      <c r="A4" s="17"/>
      <c r="B4" s="18" t="s">
        <v>321</v>
      </c>
      <c r="C4" s="18"/>
      <c r="D4" s="18"/>
      <c r="E4" s="18"/>
      <c r="F4" s="18"/>
      <c r="G4" s="18"/>
      <c r="H4" s="29"/>
    </row>
    <row r="5" ht="24.4" customHeight="true" spans="1:8">
      <c r="A5" s="19"/>
      <c r="B5" s="18" t="s">
        <v>61</v>
      </c>
      <c r="C5" s="35" t="s">
        <v>322</v>
      </c>
      <c r="D5" s="18" t="s">
        <v>323</v>
      </c>
      <c r="E5" s="18"/>
      <c r="F5" s="18"/>
      <c r="G5" s="18" t="s">
        <v>324</v>
      </c>
      <c r="H5" s="29"/>
    </row>
    <row r="6" ht="24.4" customHeight="true" spans="1:8">
      <c r="A6" s="19"/>
      <c r="B6" s="18"/>
      <c r="C6" s="35"/>
      <c r="D6" s="18" t="s">
        <v>155</v>
      </c>
      <c r="E6" s="18" t="s">
        <v>325</v>
      </c>
      <c r="F6" s="18" t="s">
        <v>326</v>
      </c>
      <c r="G6" s="18"/>
      <c r="H6" s="30"/>
    </row>
    <row r="7" ht="27" customHeight="true" spans="1:8">
      <c r="A7" s="20"/>
      <c r="B7" s="27" t="s">
        <v>332</v>
      </c>
      <c r="C7" s="27"/>
      <c r="D7" s="27"/>
      <c r="E7" s="27"/>
      <c r="F7" s="27"/>
      <c r="G7" s="27"/>
      <c r="H7" s="31"/>
    </row>
    <row r="8" ht="27" customHeight="true" spans="1:8">
      <c r="A8" s="20"/>
      <c r="B8" s="27"/>
      <c r="C8" s="27"/>
      <c r="D8" s="27"/>
      <c r="E8" s="27"/>
      <c r="F8" s="27"/>
      <c r="G8" s="27"/>
      <c r="H8" s="31"/>
    </row>
    <row r="9" ht="27" customHeight="true" spans="1:8">
      <c r="A9" s="20"/>
      <c r="B9" s="27"/>
      <c r="C9" s="27"/>
      <c r="D9" s="27"/>
      <c r="E9" s="27"/>
      <c r="F9" s="27"/>
      <c r="G9" s="27"/>
      <c r="H9" s="31"/>
    </row>
    <row r="10" ht="27" customHeight="true" spans="1:8">
      <c r="A10" s="20"/>
      <c r="B10" s="27"/>
      <c r="C10" s="27"/>
      <c r="D10" s="27"/>
      <c r="E10" s="27"/>
      <c r="F10" s="27"/>
      <c r="G10" s="27"/>
      <c r="H10" s="31"/>
    </row>
    <row r="11" ht="27" customHeight="true" spans="1:8">
      <c r="A11" s="20"/>
      <c r="B11" s="27"/>
      <c r="C11" s="27"/>
      <c r="D11" s="27"/>
      <c r="E11" s="27"/>
      <c r="F11" s="27"/>
      <c r="G11" s="27"/>
      <c r="H11" s="31"/>
    </row>
    <row r="12" ht="27" customHeight="true" spans="1:8">
      <c r="A12" s="20"/>
      <c r="B12" s="27"/>
      <c r="C12" s="27"/>
      <c r="D12" s="27"/>
      <c r="E12" s="27"/>
      <c r="F12" s="27"/>
      <c r="G12" s="27"/>
      <c r="H12" s="31"/>
    </row>
    <row r="13" ht="27" customHeight="true" spans="1:8">
      <c r="A13" s="20"/>
      <c r="B13" s="27"/>
      <c r="C13" s="27"/>
      <c r="D13" s="27"/>
      <c r="E13" s="27"/>
      <c r="F13" s="27"/>
      <c r="G13" s="27"/>
      <c r="H13" s="31"/>
    </row>
    <row r="14" ht="27" customHeight="true" spans="1:8">
      <c r="A14" s="20"/>
      <c r="B14" s="27"/>
      <c r="C14" s="27"/>
      <c r="D14" s="27"/>
      <c r="E14" s="27"/>
      <c r="F14" s="27"/>
      <c r="G14" s="27"/>
      <c r="H14" s="31"/>
    </row>
    <row r="15" ht="27" customHeight="true" spans="1:8">
      <c r="A15" s="20"/>
      <c r="B15" s="27"/>
      <c r="C15" s="27"/>
      <c r="D15" s="27"/>
      <c r="E15" s="27"/>
      <c r="F15" s="27"/>
      <c r="G15" s="27"/>
      <c r="H15" s="31"/>
    </row>
    <row r="16" ht="27" customHeight="true" spans="1:8">
      <c r="A16" s="21"/>
      <c r="B16" s="21"/>
      <c r="C16" s="21"/>
      <c r="D16" s="21"/>
      <c r="E16" s="21"/>
      <c r="F16" s="21"/>
      <c r="G16" s="21"/>
      <c r="H16" s="32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"/>
  <sheetViews>
    <sheetView workbookViewId="0">
      <pane ySplit="6" topLeftCell="A7" activePane="bottomLeft" state="frozen"/>
      <selection/>
      <selection pane="bottomLeft" activeCell="B2" sqref="B2:H2"/>
    </sheetView>
  </sheetViews>
  <sheetFormatPr defaultColWidth="10" defaultRowHeight="13.5"/>
  <cols>
    <col min="1" max="1" width="1.53333333333333" style="11" customWidth="true"/>
    <col min="2" max="4" width="6.15833333333333" style="11" customWidth="true"/>
    <col min="5" max="5" width="50" style="11" customWidth="true"/>
    <col min="6" max="8" width="18.5" style="11" customWidth="true"/>
    <col min="9" max="9" width="1.53333333333333" style="11" customWidth="true"/>
    <col min="10" max="12" width="9.76666666666667" style="11" customWidth="true"/>
    <col min="13" max="16384" width="10" style="11"/>
  </cols>
  <sheetData>
    <row r="1" ht="25" customHeight="true" spans="1:9">
      <c r="A1" s="12"/>
      <c r="B1" s="13" t="s">
        <v>336</v>
      </c>
      <c r="C1" s="13"/>
      <c r="D1" s="13"/>
      <c r="E1" s="23"/>
      <c r="F1" s="24"/>
      <c r="G1" s="24"/>
      <c r="H1" s="25" t="s">
        <v>337</v>
      </c>
      <c r="I1" s="17"/>
    </row>
    <row r="2" ht="22.8" customHeight="true" spans="1:9">
      <c r="A2" s="12"/>
      <c r="B2" s="14" t="s">
        <v>338</v>
      </c>
      <c r="C2" s="14"/>
      <c r="D2" s="14"/>
      <c r="E2" s="14"/>
      <c r="F2" s="14"/>
      <c r="G2" s="14"/>
      <c r="H2" s="14"/>
      <c r="I2" s="17" t="s">
        <v>4</v>
      </c>
    </row>
    <row r="3" ht="19.55" customHeight="true" spans="1:9">
      <c r="A3" s="15"/>
      <c r="B3" s="16" t="s">
        <v>6</v>
      </c>
      <c r="C3" s="16"/>
      <c r="D3" s="16"/>
      <c r="E3" s="16"/>
      <c r="F3" s="15"/>
      <c r="G3" s="15"/>
      <c r="H3" s="26" t="s">
        <v>330</v>
      </c>
      <c r="I3" s="28"/>
    </row>
    <row r="4" ht="24.4" customHeight="true" spans="1:9">
      <c r="A4" s="17"/>
      <c r="B4" s="18" t="s">
        <v>10</v>
      </c>
      <c r="C4" s="18"/>
      <c r="D4" s="18"/>
      <c r="E4" s="18"/>
      <c r="F4" s="18" t="s">
        <v>339</v>
      </c>
      <c r="G4" s="18"/>
      <c r="H4" s="18"/>
      <c r="I4" s="29"/>
    </row>
    <row r="5" ht="24.4" customHeight="true" spans="1:9">
      <c r="A5" s="19"/>
      <c r="B5" s="18" t="s">
        <v>79</v>
      </c>
      <c r="C5" s="18"/>
      <c r="D5" s="18"/>
      <c r="E5" s="18" t="s">
        <v>80</v>
      </c>
      <c r="F5" s="18" t="s">
        <v>61</v>
      </c>
      <c r="G5" s="18" t="s">
        <v>75</v>
      </c>
      <c r="H5" s="18" t="s">
        <v>76</v>
      </c>
      <c r="I5" s="29"/>
    </row>
    <row r="6" ht="24.4" customHeight="true" spans="1:9">
      <c r="A6" s="19"/>
      <c r="B6" s="18" t="s">
        <v>81</v>
      </c>
      <c r="C6" s="18" t="s">
        <v>82</v>
      </c>
      <c r="D6" s="18" t="s">
        <v>83</v>
      </c>
      <c r="E6" s="18"/>
      <c r="F6" s="18"/>
      <c r="G6" s="18"/>
      <c r="H6" s="18"/>
      <c r="I6" s="30"/>
    </row>
    <row r="7" ht="27" customHeight="true" spans="1:9">
      <c r="A7" s="20"/>
      <c r="B7" s="18"/>
      <c r="C7" s="18"/>
      <c r="D7" s="18"/>
      <c r="E7" s="18" t="s">
        <v>84</v>
      </c>
      <c r="F7" s="27" t="s">
        <v>332</v>
      </c>
      <c r="G7" s="27"/>
      <c r="H7" s="27"/>
      <c r="I7" s="31"/>
    </row>
    <row r="8" ht="27" customHeight="true" spans="1:9">
      <c r="A8" s="20"/>
      <c r="B8" s="18"/>
      <c r="C8" s="18"/>
      <c r="D8" s="18"/>
      <c r="E8" s="18"/>
      <c r="F8" s="27"/>
      <c r="G8" s="27"/>
      <c r="H8" s="27"/>
      <c r="I8" s="31"/>
    </row>
    <row r="9" ht="27" customHeight="true" spans="1:9">
      <c r="A9" s="20"/>
      <c r="B9" s="18"/>
      <c r="C9" s="18"/>
      <c r="D9" s="18"/>
      <c r="E9" s="18"/>
      <c r="F9" s="27"/>
      <c r="G9" s="27"/>
      <c r="H9" s="27"/>
      <c r="I9" s="31"/>
    </row>
    <row r="10" ht="27" customHeight="true" spans="1:9">
      <c r="A10" s="20"/>
      <c r="B10" s="18"/>
      <c r="C10" s="18"/>
      <c r="D10" s="18"/>
      <c r="E10" s="18"/>
      <c r="F10" s="27"/>
      <c r="G10" s="27"/>
      <c r="H10" s="27"/>
      <c r="I10" s="31"/>
    </row>
    <row r="11" ht="27" customHeight="true" spans="1:9">
      <c r="A11" s="20"/>
      <c r="B11" s="18"/>
      <c r="C11" s="18"/>
      <c r="D11" s="18"/>
      <c r="E11" s="18"/>
      <c r="F11" s="27"/>
      <c r="G11" s="27"/>
      <c r="H11" s="27"/>
      <c r="I11" s="31"/>
    </row>
    <row r="12" ht="27" customHeight="true" spans="1:9">
      <c r="A12" s="20"/>
      <c r="B12" s="18"/>
      <c r="C12" s="18"/>
      <c r="D12" s="18"/>
      <c r="E12" s="18"/>
      <c r="F12" s="27"/>
      <c r="G12" s="27"/>
      <c r="H12" s="27"/>
      <c r="I12" s="31"/>
    </row>
    <row r="13" ht="27" customHeight="true" spans="1:9">
      <c r="A13" s="20"/>
      <c r="B13" s="18"/>
      <c r="C13" s="18"/>
      <c r="D13" s="18"/>
      <c r="E13" s="18"/>
      <c r="F13" s="27"/>
      <c r="G13" s="27"/>
      <c r="H13" s="27"/>
      <c r="I13" s="31"/>
    </row>
    <row r="14" ht="27" customHeight="true" spans="1:9">
      <c r="A14" s="20"/>
      <c r="B14" s="18"/>
      <c r="C14" s="18"/>
      <c r="D14" s="18"/>
      <c r="E14" s="18"/>
      <c r="F14" s="27"/>
      <c r="G14" s="27"/>
      <c r="H14" s="27"/>
      <c r="I14" s="31"/>
    </row>
    <row r="15" ht="27" customHeight="true" spans="1:9">
      <c r="A15" s="20"/>
      <c r="B15" s="18"/>
      <c r="C15" s="18"/>
      <c r="D15" s="18"/>
      <c r="E15" s="18"/>
      <c r="F15" s="27"/>
      <c r="G15" s="27"/>
      <c r="H15" s="27"/>
      <c r="I15" s="31"/>
    </row>
    <row r="16" ht="27" customHeight="true" spans="1:9">
      <c r="A16" s="21"/>
      <c r="B16" s="22"/>
      <c r="C16" s="22"/>
      <c r="D16" s="22"/>
      <c r="E16" s="21"/>
      <c r="F16" s="21"/>
      <c r="G16" s="21"/>
      <c r="H16" s="21"/>
      <c r="I16" s="32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workbookViewId="0">
      <selection activeCell="O23" sqref="O23"/>
    </sheetView>
  </sheetViews>
  <sheetFormatPr defaultColWidth="9" defaultRowHeight="13.5"/>
  <sheetData>
    <row r="1" spans="1:12">
      <c r="A1" s="1"/>
      <c r="B1" s="1"/>
      <c r="C1" s="2"/>
      <c r="D1" s="2"/>
      <c r="E1" s="2"/>
      <c r="F1" s="9"/>
      <c r="G1" s="2"/>
      <c r="H1" s="9"/>
      <c r="I1" s="9"/>
      <c r="J1" s="9"/>
      <c r="K1" s="9"/>
      <c r="L1" s="2"/>
    </row>
    <row r="2" ht="19.5" spans="1:12">
      <c r="A2" s="3" t="s">
        <v>340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4"/>
      <c r="B3" s="4"/>
      <c r="C3" s="4"/>
      <c r="D3" s="4"/>
      <c r="E3" s="4"/>
      <c r="F3" s="4"/>
      <c r="G3" s="4"/>
      <c r="H3" s="4"/>
      <c r="I3" s="4"/>
      <c r="J3" s="10" t="s">
        <v>330</v>
      </c>
      <c r="K3" s="10"/>
      <c r="L3" s="10"/>
    </row>
    <row r="4" spans="1:12">
      <c r="A4" s="5" t="s">
        <v>341</v>
      </c>
      <c r="B4" s="5" t="s">
        <v>306</v>
      </c>
      <c r="C4" s="5" t="s">
        <v>11</v>
      </c>
      <c r="D4" s="5" t="s">
        <v>342</v>
      </c>
      <c r="E4" s="5" t="s">
        <v>343</v>
      </c>
      <c r="F4" s="5" t="s">
        <v>344</v>
      </c>
      <c r="G4" s="5" t="s">
        <v>345</v>
      </c>
      <c r="H4" s="5" t="s">
        <v>346</v>
      </c>
      <c r="I4" s="5" t="s">
        <v>347</v>
      </c>
      <c r="J4" s="5" t="s">
        <v>348</v>
      </c>
      <c r="K4" s="5" t="s">
        <v>349</v>
      </c>
      <c r="L4" s="5" t="s">
        <v>350</v>
      </c>
    </row>
    <row r="5" ht="22.5" spans="1:12">
      <c r="A5" s="6" t="s">
        <v>351</v>
      </c>
      <c r="B5" s="7"/>
      <c r="C5" s="8">
        <v>147.25</v>
      </c>
      <c r="D5" s="7"/>
      <c r="E5" s="7"/>
      <c r="F5" s="7"/>
      <c r="G5" s="7"/>
      <c r="H5" s="7"/>
      <c r="I5" s="7"/>
      <c r="J5" s="7"/>
      <c r="K5" s="7"/>
      <c r="L5" s="7"/>
    </row>
    <row r="6" ht="78.75" spans="1:12">
      <c r="A6" s="6" t="s">
        <v>352</v>
      </c>
      <c r="B6" s="6" t="s">
        <v>353</v>
      </c>
      <c r="C6" s="8">
        <v>19.88</v>
      </c>
      <c r="D6" s="6" t="s">
        <v>354</v>
      </c>
      <c r="E6" s="6" t="s">
        <v>355</v>
      </c>
      <c r="F6" s="6" t="s">
        <v>356</v>
      </c>
      <c r="G6" s="6" t="s">
        <v>357</v>
      </c>
      <c r="H6" s="6" t="s">
        <v>358</v>
      </c>
      <c r="I6" s="6" t="s">
        <v>359</v>
      </c>
      <c r="J6" s="6" t="s">
        <v>360</v>
      </c>
      <c r="K6" s="6" t="s">
        <v>361</v>
      </c>
      <c r="L6" s="6" t="s">
        <v>362</v>
      </c>
    </row>
    <row r="7" ht="67.5" spans="1:12">
      <c r="A7" s="6"/>
      <c r="B7" s="6"/>
      <c r="C7" s="8"/>
      <c r="D7" s="6"/>
      <c r="E7" s="6" t="s">
        <v>363</v>
      </c>
      <c r="F7" s="6" t="s">
        <v>364</v>
      </c>
      <c r="G7" s="6" t="s">
        <v>365</v>
      </c>
      <c r="H7" s="6" t="s">
        <v>358</v>
      </c>
      <c r="I7" s="6" t="s">
        <v>366</v>
      </c>
      <c r="J7" s="6" t="s">
        <v>360</v>
      </c>
      <c r="K7" s="6" t="s">
        <v>361</v>
      </c>
      <c r="L7" s="6" t="s">
        <v>362</v>
      </c>
    </row>
    <row r="8" ht="22.5" spans="1:12">
      <c r="A8" s="6"/>
      <c r="B8" s="6"/>
      <c r="C8" s="8"/>
      <c r="D8" s="6"/>
      <c r="E8" s="6" t="s">
        <v>363</v>
      </c>
      <c r="F8" s="6" t="s">
        <v>367</v>
      </c>
      <c r="G8" s="6" t="s">
        <v>368</v>
      </c>
      <c r="H8" s="6" t="s">
        <v>358</v>
      </c>
      <c r="I8" s="6" t="s">
        <v>369</v>
      </c>
      <c r="J8" s="6" t="s">
        <v>370</v>
      </c>
      <c r="K8" s="6" t="s">
        <v>361</v>
      </c>
      <c r="L8" s="6" t="s">
        <v>362</v>
      </c>
    </row>
    <row r="9" ht="22.5" spans="1:12">
      <c r="A9" s="6"/>
      <c r="B9" s="6"/>
      <c r="C9" s="8"/>
      <c r="D9" s="6"/>
      <c r="E9" s="6" t="s">
        <v>355</v>
      </c>
      <c r="F9" s="6" t="s">
        <v>356</v>
      </c>
      <c r="G9" s="6" t="s">
        <v>371</v>
      </c>
      <c r="H9" s="6" t="s">
        <v>372</v>
      </c>
      <c r="I9" s="6" t="s">
        <v>359</v>
      </c>
      <c r="J9" s="6" t="s">
        <v>360</v>
      </c>
      <c r="K9" s="6" t="s">
        <v>361</v>
      </c>
      <c r="L9" s="6" t="s">
        <v>373</v>
      </c>
    </row>
    <row r="10" ht="22.5" spans="1:12">
      <c r="A10" s="6"/>
      <c r="B10" s="6" t="s">
        <v>374</v>
      </c>
      <c r="C10" s="8">
        <v>85.99</v>
      </c>
      <c r="D10" s="6" t="s">
        <v>354</v>
      </c>
      <c r="E10" s="6" t="s">
        <v>355</v>
      </c>
      <c r="F10" s="6" t="s">
        <v>356</v>
      </c>
      <c r="G10" s="6" t="s">
        <v>371</v>
      </c>
      <c r="H10" s="6" t="s">
        <v>372</v>
      </c>
      <c r="I10" s="6" t="s">
        <v>359</v>
      </c>
      <c r="J10" s="6" t="s">
        <v>360</v>
      </c>
      <c r="K10" s="6" t="s">
        <v>361</v>
      </c>
      <c r="L10" s="6" t="s">
        <v>373</v>
      </c>
    </row>
    <row r="11" ht="67.5" spans="1:12">
      <c r="A11" s="6"/>
      <c r="B11" s="6"/>
      <c r="C11" s="8"/>
      <c r="D11" s="6"/>
      <c r="E11" s="6" t="s">
        <v>363</v>
      </c>
      <c r="F11" s="6" t="s">
        <v>364</v>
      </c>
      <c r="G11" s="6" t="s">
        <v>365</v>
      </c>
      <c r="H11" s="6" t="s">
        <v>358</v>
      </c>
      <c r="I11" s="6" t="s">
        <v>366</v>
      </c>
      <c r="J11" s="6" t="s">
        <v>360</v>
      </c>
      <c r="K11" s="6" t="s">
        <v>361</v>
      </c>
      <c r="L11" s="6" t="s">
        <v>362</v>
      </c>
    </row>
    <row r="12" ht="22.5" spans="1:12">
      <c r="A12" s="6"/>
      <c r="B12" s="6"/>
      <c r="C12" s="8"/>
      <c r="D12" s="6"/>
      <c r="E12" s="6" t="s">
        <v>363</v>
      </c>
      <c r="F12" s="6" t="s">
        <v>367</v>
      </c>
      <c r="G12" s="6" t="s">
        <v>368</v>
      </c>
      <c r="H12" s="6" t="s">
        <v>358</v>
      </c>
      <c r="I12" s="6" t="s">
        <v>369</v>
      </c>
      <c r="J12" s="6" t="s">
        <v>370</v>
      </c>
      <c r="K12" s="6" t="s">
        <v>361</v>
      </c>
      <c r="L12" s="6" t="s">
        <v>362</v>
      </c>
    </row>
    <row r="13" ht="78.75" spans="1:12">
      <c r="A13" s="6"/>
      <c r="B13" s="6"/>
      <c r="C13" s="8"/>
      <c r="D13" s="6"/>
      <c r="E13" s="6" t="s">
        <v>355</v>
      </c>
      <c r="F13" s="6" t="s">
        <v>356</v>
      </c>
      <c r="G13" s="6" t="s">
        <v>357</v>
      </c>
      <c r="H13" s="6" t="s">
        <v>358</v>
      </c>
      <c r="I13" s="6" t="s">
        <v>359</v>
      </c>
      <c r="J13" s="6" t="s">
        <v>360</v>
      </c>
      <c r="K13" s="6" t="s">
        <v>361</v>
      </c>
      <c r="L13" s="6" t="s">
        <v>362</v>
      </c>
    </row>
    <row r="14" ht="22.5" spans="1:12">
      <c r="A14" s="6"/>
      <c r="B14" s="6" t="s">
        <v>375</v>
      </c>
      <c r="C14" s="8">
        <v>41.38</v>
      </c>
      <c r="D14" s="6" t="s">
        <v>376</v>
      </c>
      <c r="E14" s="6" t="s">
        <v>363</v>
      </c>
      <c r="F14" s="6" t="s">
        <v>377</v>
      </c>
      <c r="G14" s="6" t="s">
        <v>378</v>
      </c>
      <c r="H14" s="6" t="s">
        <v>372</v>
      </c>
      <c r="I14" s="6" t="s">
        <v>379</v>
      </c>
      <c r="J14" s="6" t="s">
        <v>360</v>
      </c>
      <c r="K14" s="6" t="s">
        <v>366</v>
      </c>
      <c r="L14" s="6" t="s">
        <v>373</v>
      </c>
    </row>
    <row r="15" spans="1:12">
      <c r="A15" s="6"/>
      <c r="B15" s="6"/>
      <c r="C15" s="8"/>
      <c r="D15" s="6"/>
      <c r="E15" s="6" t="s">
        <v>363</v>
      </c>
      <c r="F15" s="6" t="s">
        <v>380</v>
      </c>
      <c r="G15" s="6" t="s">
        <v>381</v>
      </c>
      <c r="H15" s="6" t="s">
        <v>382</v>
      </c>
      <c r="I15" s="6" t="s">
        <v>383</v>
      </c>
      <c r="J15" s="6" t="s">
        <v>360</v>
      </c>
      <c r="K15" s="6" t="s">
        <v>366</v>
      </c>
      <c r="L15" s="6" t="s">
        <v>373</v>
      </c>
    </row>
    <row r="16" ht="22.5" spans="1:12">
      <c r="A16" s="6"/>
      <c r="B16" s="6"/>
      <c r="C16" s="8"/>
      <c r="D16" s="6"/>
      <c r="E16" s="6" t="s">
        <v>363</v>
      </c>
      <c r="F16" s="6" t="s">
        <v>384</v>
      </c>
      <c r="G16" s="6" t="s">
        <v>385</v>
      </c>
      <c r="H16" s="6" t="s">
        <v>386</v>
      </c>
      <c r="I16" s="6" t="s">
        <v>387</v>
      </c>
      <c r="J16" s="6" t="s">
        <v>388</v>
      </c>
      <c r="K16" s="6" t="s">
        <v>369</v>
      </c>
      <c r="L16" s="6" t="s">
        <v>362</v>
      </c>
    </row>
    <row r="17" ht="22.5" spans="1:12">
      <c r="A17" s="6"/>
      <c r="B17" s="6"/>
      <c r="C17" s="8"/>
      <c r="D17" s="6"/>
      <c r="E17" s="6" t="s">
        <v>355</v>
      </c>
      <c r="F17" s="6" t="s">
        <v>356</v>
      </c>
      <c r="G17" s="6" t="s">
        <v>389</v>
      </c>
      <c r="H17" s="6" t="s">
        <v>382</v>
      </c>
      <c r="I17" s="6" t="s">
        <v>390</v>
      </c>
      <c r="J17" s="6" t="s">
        <v>360</v>
      </c>
      <c r="K17" s="6" t="s">
        <v>369</v>
      </c>
      <c r="L17" s="6" t="s">
        <v>373</v>
      </c>
    </row>
    <row r="18" ht="22.5" spans="1:12">
      <c r="A18" s="6"/>
      <c r="B18" s="6"/>
      <c r="C18" s="8"/>
      <c r="D18" s="6"/>
      <c r="E18" s="6" t="s">
        <v>355</v>
      </c>
      <c r="F18" s="6" t="s">
        <v>391</v>
      </c>
      <c r="G18" s="6" t="s">
        <v>392</v>
      </c>
      <c r="H18" s="6" t="s">
        <v>382</v>
      </c>
      <c r="I18" s="6" t="s">
        <v>393</v>
      </c>
      <c r="J18" s="6" t="s">
        <v>394</v>
      </c>
      <c r="K18" s="6" t="s">
        <v>366</v>
      </c>
      <c r="L18" s="6" t="s">
        <v>373</v>
      </c>
    </row>
    <row r="19" spans="1:12">
      <c r="A19" s="6"/>
      <c r="B19" s="6"/>
      <c r="C19" s="8"/>
      <c r="D19" s="6"/>
      <c r="E19" s="6" t="s">
        <v>363</v>
      </c>
      <c r="F19" s="6" t="s">
        <v>364</v>
      </c>
      <c r="G19" s="6" t="s">
        <v>395</v>
      </c>
      <c r="H19" s="6" t="s">
        <v>382</v>
      </c>
      <c r="I19" s="6" t="s">
        <v>379</v>
      </c>
      <c r="J19" s="6" t="s">
        <v>360</v>
      </c>
      <c r="K19" s="6" t="s">
        <v>369</v>
      </c>
      <c r="L19" s="6" t="s">
        <v>373</v>
      </c>
    </row>
    <row r="20" ht="22.5" spans="1:12">
      <c r="A20" s="6"/>
      <c r="B20" s="6"/>
      <c r="C20" s="8"/>
      <c r="D20" s="6"/>
      <c r="E20" s="6" t="s">
        <v>363</v>
      </c>
      <c r="F20" s="6" t="s">
        <v>367</v>
      </c>
      <c r="G20" s="6" t="s">
        <v>396</v>
      </c>
      <c r="H20" s="6" t="s">
        <v>372</v>
      </c>
      <c r="I20" s="6" t="s">
        <v>359</v>
      </c>
      <c r="J20" s="6" t="s">
        <v>360</v>
      </c>
      <c r="K20" s="6" t="s">
        <v>369</v>
      </c>
      <c r="L20" s="6" t="s">
        <v>373</v>
      </c>
    </row>
    <row r="21" ht="33.75" spans="1:12">
      <c r="A21" s="6"/>
      <c r="B21" s="6"/>
      <c r="C21" s="8"/>
      <c r="D21" s="6"/>
      <c r="E21" s="6" t="s">
        <v>355</v>
      </c>
      <c r="F21" s="6" t="s">
        <v>397</v>
      </c>
      <c r="G21" s="6" t="s">
        <v>398</v>
      </c>
      <c r="H21" s="6" t="s">
        <v>372</v>
      </c>
      <c r="I21" s="6" t="s">
        <v>390</v>
      </c>
      <c r="J21" s="6" t="s">
        <v>360</v>
      </c>
      <c r="K21" s="6" t="s">
        <v>369</v>
      </c>
      <c r="L21" s="6" t="s">
        <v>373</v>
      </c>
    </row>
    <row r="22" spans="1:12">
      <c r="A22" s="6"/>
      <c r="B22" s="6"/>
      <c r="C22" s="8"/>
      <c r="D22" s="6"/>
      <c r="E22" s="6" t="s">
        <v>363</v>
      </c>
      <c r="F22" s="6" t="s">
        <v>399</v>
      </c>
      <c r="G22" s="6" t="s">
        <v>400</v>
      </c>
      <c r="H22" s="6" t="s">
        <v>382</v>
      </c>
      <c r="I22" s="6" t="s">
        <v>316</v>
      </c>
      <c r="J22" s="6" t="s">
        <v>360</v>
      </c>
      <c r="K22" s="6" t="s">
        <v>369</v>
      </c>
      <c r="L22" s="6" t="s">
        <v>373</v>
      </c>
    </row>
    <row r="23" ht="22.5" spans="1:12">
      <c r="A23" s="6"/>
      <c r="B23" s="6"/>
      <c r="C23" s="8"/>
      <c r="D23" s="6"/>
      <c r="E23" s="6" t="s">
        <v>401</v>
      </c>
      <c r="F23" s="6" t="s">
        <v>402</v>
      </c>
      <c r="G23" s="6" t="s">
        <v>403</v>
      </c>
      <c r="H23" s="6" t="s">
        <v>382</v>
      </c>
      <c r="I23" s="6" t="s">
        <v>404</v>
      </c>
      <c r="J23" s="6" t="s">
        <v>360</v>
      </c>
      <c r="K23" s="6" t="s">
        <v>369</v>
      </c>
      <c r="L23" s="6" t="s">
        <v>373</v>
      </c>
    </row>
    <row r="24" ht="22.5" spans="1:12">
      <c r="A24" s="6"/>
      <c r="B24" s="6"/>
      <c r="C24" s="8"/>
      <c r="D24" s="6"/>
      <c r="E24" s="6" t="s">
        <v>355</v>
      </c>
      <c r="F24" s="6" t="s">
        <v>405</v>
      </c>
      <c r="G24" s="6" t="s">
        <v>406</v>
      </c>
      <c r="H24" s="6" t="s">
        <v>372</v>
      </c>
      <c r="I24" s="6" t="s">
        <v>407</v>
      </c>
      <c r="J24" s="6" t="s">
        <v>360</v>
      </c>
      <c r="K24" s="6" t="s">
        <v>366</v>
      </c>
      <c r="L24" s="6" t="s">
        <v>373</v>
      </c>
    </row>
  </sheetData>
  <mergeCells count="13">
    <mergeCell ref="A2:L2"/>
    <mergeCell ref="A3:D3"/>
    <mergeCell ref="J3:L3"/>
    <mergeCell ref="A6:A24"/>
    <mergeCell ref="B6:B9"/>
    <mergeCell ref="B10:B13"/>
    <mergeCell ref="B14:B24"/>
    <mergeCell ref="C6:C9"/>
    <mergeCell ref="C10:C13"/>
    <mergeCell ref="C14:C24"/>
    <mergeCell ref="D6:D9"/>
    <mergeCell ref="D10:D13"/>
    <mergeCell ref="D14:D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1"/>
  <sheetViews>
    <sheetView workbookViewId="0">
      <pane ySplit="5" topLeftCell="A6" activePane="bottomLeft" state="frozen"/>
      <selection/>
      <selection pane="bottomLeft" activeCell="E30" sqref="E30"/>
    </sheetView>
  </sheetViews>
  <sheetFormatPr defaultColWidth="10" defaultRowHeight="13.5" outlineLevelCol="5"/>
  <cols>
    <col min="1" max="1" width="1.53333333333333" style="11" customWidth="true"/>
    <col min="2" max="2" width="40.6333333333333" style="11" customWidth="true"/>
    <col min="3" max="3" width="15.6333333333333" style="11" customWidth="true"/>
    <col min="4" max="4" width="40.6333333333333" style="11" customWidth="true"/>
    <col min="5" max="5" width="15.6333333333333" style="11" customWidth="true"/>
    <col min="6" max="6" width="1.53333333333333" style="11" customWidth="true"/>
    <col min="7" max="11" width="9.76666666666667" style="11" customWidth="true"/>
    <col min="12" max="16384" width="10" style="11"/>
  </cols>
  <sheetData>
    <row r="1" s="102" customFormat="true" ht="25" customHeight="true" spans="1:6">
      <c r="A1" s="13"/>
      <c r="B1" s="13" t="s">
        <v>2</v>
      </c>
      <c r="C1" s="103"/>
      <c r="D1" s="13"/>
      <c r="E1" s="109" t="s">
        <v>3</v>
      </c>
      <c r="F1" s="110" t="s">
        <v>4</v>
      </c>
    </row>
    <row r="2" ht="22.8" customHeight="true" spans="1:6">
      <c r="A2" s="86"/>
      <c r="B2" s="87" t="s">
        <v>5</v>
      </c>
      <c r="C2" s="87"/>
      <c r="D2" s="87"/>
      <c r="E2" s="87"/>
      <c r="F2" s="95"/>
    </row>
    <row r="3" ht="19.55" customHeight="true" spans="1:6">
      <c r="A3" s="88"/>
      <c r="B3" s="16" t="s">
        <v>6</v>
      </c>
      <c r="C3" s="89"/>
      <c r="D3" s="89"/>
      <c r="E3" s="94" t="s">
        <v>7</v>
      </c>
      <c r="F3" s="96"/>
    </row>
    <row r="4" ht="26" customHeight="true" spans="1:6">
      <c r="A4" s="90"/>
      <c r="B4" s="18" t="s">
        <v>8</v>
      </c>
      <c r="C4" s="18"/>
      <c r="D4" s="18" t="s">
        <v>9</v>
      </c>
      <c r="E4" s="18"/>
      <c r="F4" s="84"/>
    </row>
    <row r="5" ht="26" customHeight="true" spans="1:6">
      <c r="A5" s="90"/>
      <c r="B5" s="18" t="s">
        <v>10</v>
      </c>
      <c r="C5" s="18" t="s">
        <v>11</v>
      </c>
      <c r="D5" s="18" t="s">
        <v>10</v>
      </c>
      <c r="E5" s="18" t="s">
        <v>11</v>
      </c>
      <c r="F5" s="84"/>
    </row>
    <row r="6" ht="26" customHeight="true" spans="1:6">
      <c r="A6" s="17"/>
      <c r="B6" s="37" t="s">
        <v>12</v>
      </c>
      <c r="C6" s="38">
        <v>15760029.2</v>
      </c>
      <c r="D6" s="37" t="s">
        <v>13</v>
      </c>
      <c r="E6" s="38"/>
      <c r="F6" s="30"/>
    </row>
    <row r="7" ht="26" customHeight="true" spans="1:6">
      <c r="A7" s="17"/>
      <c r="B7" s="37" t="s">
        <v>14</v>
      </c>
      <c r="C7" s="38"/>
      <c r="D7" s="37" t="s">
        <v>15</v>
      </c>
      <c r="E7" s="38"/>
      <c r="F7" s="30"/>
    </row>
    <row r="8" ht="26" customHeight="true" spans="1:6">
      <c r="A8" s="17"/>
      <c r="B8" s="37" t="s">
        <v>16</v>
      </c>
      <c r="C8" s="38"/>
      <c r="D8" s="37" t="s">
        <v>17</v>
      </c>
      <c r="E8" s="38"/>
      <c r="F8" s="30"/>
    </row>
    <row r="9" ht="26" customHeight="true" spans="1:6">
      <c r="A9" s="17"/>
      <c r="B9" s="37" t="s">
        <v>18</v>
      </c>
      <c r="C9" s="38"/>
      <c r="D9" s="37" t="s">
        <v>19</v>
      </c>
      <c r="E9" s="38"/>
      <c r="F9" s="30"/>
    </row>
    <row r="10" ht="26" customHeight="true" spans="1:6">
      <c r="A10" s="17"/>
      <c r="B10" s="37" t="s">
        <v>20</v>
      </c>
      <c r="C10" s="38"/>
      <c r="D10" s="37" t="s">
        <v>21</v>
      </c>
      <c r="E10" s="38">
        <v>13497360.05</v>
      </c>
      <c r="F10" s="30"/>
    </row>
    <row r="11" ht="26" customHeight="true" spans="1:6">
      <c r="A11" s="17"/>
      <c r="B11" s="37" t="s">
        <v>22</v>
      </c>
      <c r="C11" s="38"/>
      <c r="D11" s="37" t="s">
        <v>23</v>
      </c>
      <c r="E11" s="38"/>
      <c r="F11" s="30"/>
    </row>
    <row r="12" ht="26" customHeight="true" spans="1:6">
      <c r="A12" s="17"/>
      <c r="B12" s="37" t="s">
        <v>24</v>
      </c>
      <c r="C12" s="38"/>
      <c r="D12" s="37" t="s">
        <v>25</v>
      </c>
      <c r="E12" s="38"/>
      <c r="F12" s="30"/>
    </row>
    <row r="13" ht="26" customHeight="true" spans="1:6">
      <c r="A13" s="17"/>
      <c r="B13" s="37" t="s">
        <v>24</v>
      </c>
      <c r="C13" s="38"/>
      <c r="D13" s="37" t="s">
        <v>26</v>
      </c>
      <c r="E13" s="38">
        <v>1701354.24</v>
      </c>
      <c r="F13" s="30"/>
    </row>
    <row r="14" ht="26" customHeight="true" spans="1:6">
      <c r="A14" s="17"/>
      <c r="B14" s="37" t="s">
        <v>24</v>
      </c>
      <c r="C14" s="38"/>
      <c r="D14" s="37" t="s">
        <v>27</v>
      </c>
      <c r="E14" s="38"/>
      <c r="F14" s="30"/>
    </row>
    <row r="15" ht="26" customHeight="true" spans="1:6">
      <c r="A15" s="17"/>
      <c r="B15" s="37" t="s">
        <v>24</v>
      </c>
      <c r="C15" s="38"/>
      <c r="D15" s="37" t="s">
        <v>28</v>
      </c>
      <c r="E15" s="38">
        <v>795955.2</v>
      </c>
      <c r="F15" s="30"/>
    </row>
    <row r="16" ht="26" customHeight="true" spans="1:6">
      <c r="A16" s="17"/>
      <c r="B16" s="37" t="s">
        <v>24</v>
      </c>
      <c r="C16" s="38"/>
      <c r="D16" s="37" t="s">
        <v>29</v>
      </c>
      <c r="E16" s="38"/>
      <c r="F16" s="30"/>
    </row>
    <row r="17" ht="26" customHeight="true" spans="1:6">
      <c r="A17" s="17"/>
      <c r="B17" s="37" t="s">
        <v>24</v>
      </c>
      <c r="C17" s="38"/>
      <c r="D17" s="37" t="s">
        <v>30</v>
      </c>
      <c r="E17" s="38"/>
      <c r="F17" s="30"/>
    </row>
    <row r="18" ht="26" customHeight="true" spans="1:6">
      <c r="A18" s="17"/>
      <c r="B18" s="37" t="s">
        <v>24</v>
      </c>
      <c r="C18" s="38"/>
      <c r="D18" s="37" t="s">
        <v>31</v>
      </c>
      <c r="E18" s="38"/>
      <c r="F18" s="30"/>
    </row>
    <row r="19" ht="26" customHeight="true" spans="1:6">
      <c r="A19" s="17"/>
      <c r="B19" s="37" t="s">
        <v>24</v>
      </c>
      <c r="C19" s="38"/>
      <c r="D19" s="37" t="s">
        <v>32</v>
      </c>
      <c r="E19" s="38"/>
      <c r="F19" s="30"/>
    </row>
    <row r="20" ht="26" customHeight="true" spans="1:6">
      <c r="A20" s="17"/>
      <c r="B20" s="37" t="s">
        <v>24</v>
      </c>
      <c r="C20" s="38"/>
      <c r="D20" s="37" t="s">
        <v>33</v>
      </c>
      <c r="E20" s="38"/>
      <c r="F20" s="30"/>
    </row>
    <row r="21" ht="26" customHeight="true" spans="1:6">
      <c r="A21" s="17"/>
      <c r="B21" s="37" t="s">
        <v>24</v>
      </c>
      <c r="C21" s="38"/>
      <c r="D21" s="37" t="s">
        <v>34</v>
      </c>
      <c r="E21" s="38"/>
      <c r="F21" s="30"/>
    </row>
    <row r="22" ht="26" customHeight="true" spans="1:6">
      <c r="A22" s="17"/>
      <c r="B22" s="37" t="s">
        <v>24</v>
      </c>
      <c r="C22" s="38"/>
      <c r="D22" s="37" t="s">
        <v>35</v>
      </c>
      <c r="E22" s="38"/>
      <c r="F22" s="30"/>
    </row>
    <row r="23" ht="26" customHeight="true" spans="1:6">
      <c r="A23" s="17"/>
      <c r="B23" s="37" t="s">
        <v>24</v>
      </c>
      <c r="C23" s="38"/>
      <c r="D23" s="37" t="s">
        <v>36</v>
      </c>
      <c r="E23" s="38"/>
      <c r="F23" s="30"/>
    </row>
    <row r="24" ht="26" customHeight="true" spans="1:6">
      <c r="A24" s="17"/>
      <c r="B24" s="37" t="s">
        <v>24</v>
      </c>
      <c r="C24" s="38"/>
      <c r="D24" s="37" t="s">
        <v>37</v>
      </c>
      <c r="E24" s="38"/>
      <c r="F24" s="30"/>
    </row>
    <row r="25" ht="26" customHeight="true" spans="1:6">
      <c r="A25" s="17"/>
      <c r="B25" s="37" t="s">
        <v>24</v>
      </c>
      <c r="C25" s="38"/>
      <c r="D25" s="37" t="s">
        <v>38</v>
      </c>
      <c r="E25" s="38">
        <v>1193932.8</v>
      </c>
      <c r="F25" s="30"/>
    </row>
    <row r="26" ht="26" customHeight="true" spans="1:6">
      <c r="A26" s="17"/>
      <c r="B26" s="37" t="s">
        <v>24</v>
      </c>
      <c r="C26" s="38"/>
      <c r="D26" s="37" t="s">
        <v>39</v>
      </c>
      <c r="E26" s="38"/>
      <c r="F26" s="30"/>
    </row>
    <row r="27" ht="26" customHeight="true" spans="1:6">
      <c r="A27" s="17"/>
      <c r="B27" s="37" t="s">
        <v>24</v>
      </c>
      <c r="C27" s="38"/>
      <c r="D27" s="37" t="s">
        <v>40</v>
      </c>
      <c r="E27" s="38"/>
      <c r="F27" s="30"/>
    </row>
    <row r="28" ht="26" customHeight="true" spans="1:6">
      <c r="A28" s="17"/>
      <c r="B28" s="37" t="s">
        <v>24</v>
      </c>
      <c r="C28" s="38"/>
      <c r="D28" s="37" t="s">
        <v>41</v>
      </c>
      <c r="E28" s="38"/>
      <c r="F28" s="30"/>
    </row>
    <row r="29" ht="26" customHeight="true" spans="1:6">
      <c r="A29" s="17"/>
      <c r="B29" s="37" t="s">
        <v>24</v>
      </c>
      <c r="C29" s="38"/>
      <c r="D29" s="37" t="s">
        <v>42</v>
      </c>
      <c r="E29" s="38"/>
      <c r="F29" s="30"/>
    </row>
    <row r="30" ht="26" customHeight="true" spans="1:6">
      <c r="A30" s="17"/>
      <c r="B30" s="37" t="s">
        <v>24</v>
      </c>
      <c r="C30" s="38"/>
      <c r="D30" s="37" t="s">
        <v>43</v>
      </c>
      <c r="E30" s="38"/>
      <c r="F30" s="30"/>
    </row>
    <row r="31" ht="26" customHeight="true" spans="1:6">
      <c r="A31" s="17"/>
      <c r="B31" s="37" t="s">
        <v>24</v>
      </c>
      <c r="C31" s="38"/>
      <c r="D31" s="37" t="s">
        <v>44</v>
      </c>
      <c r="E31" s="38"/>
      <c r="F31" s="30"/>
    </row>
    <row r="32" ht="26" customHeight="true" spans="1:6">
      <c r="A32" s="17"/>
      <c r="B32" s="37" t="s">
        <v>24</v>
      </c>
      <c r="C32" s="38"/>
      <c r="D32" s="37" t="s">
        <v>45</v>
      </c>
      <c r="E32" s="38"/>
      <c r="F32" s="30"/>
    </row>
    <row r="33" ht="26" customHeight="true" spans="1:6">
      <c r="A33" s="17"/>
      <c r="B33" s="37" t="s">
        <v>24</v>
      </c>
      <c r="C33" s="38"/>
      <c r="D33" s="37" t="s">
        <v>46</v>
      </c>
      <c r="E33" s="38"/>
      <c r="F33" s="30"/>
    </row>
    <row r="34" ht="26" customHeight="true" spans="1:6">
      <c r="A34" s="17"/>
      <c r="B34" s="37" t="s">
        <v>24</v>
      </c>
      <c r="C34" s="38"/>
      <c r="D34" s="37" t="s">
        <v>47</v>
      </c>
      <c r="E34" s="38"/>
      <c r="F34" s="30"/>
    </row>
    <row r="35" ht="26" customHeight="true" spans="1:6">
      <c r="A35" s="17"/>
      <c r="B35" s="37" t="s">
        <v>24</v>
      </c>
      <c r="C35" s="38"/>
      <c r="D35" s="37" t="s">
        <v>48</v>
      </c>
      <c r="E35" s="38"/>
      <c r="F35" s="30"/>
    </row>
    <row r="36" ht="26" customHeight="true" spans="1:6">
      <c r="A36" s="20"/>
      <c r="B36" s="18" t="s">
        <v>49</v>
      </c>
      <c r="C36" s="27">
        <v>15760029.2</v>
      </c>
      <c r="D36" s="18" t="s">
        <v>50</v>
      </c>
      <c r="E36" s="27">
        <v>17188602.29</v>
      </c>
      <c r="F36" s="31"/>
    </row>
    <row r="37" ht="26" customHeight="true" spans="1:6">
      <c r="A37" s="17"/>
      <c r="B37" s="37" t="s">
        <v>51</v>
      </c>
      <c r="C37" s="38"/>
      <c r="D37" s="37" t="s">
        <v>52</v>
      </c>
      <c r="E37" s="38"/>
      <c r="F37" s="111"/>
    </row>
    <row r="38" ht="26" customHeight="true" spans="1:6">
      <c r="A38" s="104"/>
      <c r="B38" s="37" t="s">
        <v>53</v>
      </c>
      <c r="C38" s="27">
        <v>1428573.09</v>
      </c>
      <c r="D38" s="37" t="s">
        <v>54</v>
      </c>
      <c r="E38" s="38"/>
      <c r="F38" s="111"/>
    </row>
    <row r="39" ht="26" customHeight="true" spans="1:6">
      <c r="A39" s="104"/>
      <c r="B39" s="105"/>
      <c r="D39" s="37" t="s">
        <v>55</v>
      </c>
      <c r="E39" s="38"/>
      <c r="F39" s="111"/>
    </row>
    <row r="40" ht="26" customHeight="true" spans="1:6">
      <c r="A40" s="106"/>
      <c r="B40" s="18" t="s">
        <v>56</v>
      </c>
      <c r="C40" s="107">
        <v>17188602.29</v>
      </c>
      <c r="D40" s="18" t="s">
        <v>57</v>
      </c>
      <c r="E40" s="27">
        <v>17188602.29</v>
      </c>
      <c r="F40" s="112"/>
    </row>
    <row r="41" ht="9.75" customHeight="true" spans="1:6">
      <c r="A41" s="92"/>
      <c r="B41" s="92"/>
      <c r="C41" s="108"/>
      <c r="D41" s="108"/>
      <c r="E41" s="92"/>
      <c r="F41" s="113"/>
    </row>
  </sheetData>
  <mergeCells count="4">
    <mergeCell ref="B2:E2"/>
    <mergeCell ref="B4:C4"/>
    <mergeCell ref="D4:E4"/>
    <mergeCell ref="A6:A35"/>
  </mergeCells>
  <printOptions horizontalCentered="true"/>
  <pageMargins left="1.37777777777778" right="0.984027777777778" top="0.590277777777778" bottom="0.590277777777778" header="0" footer="0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8"/>
  <sheetViews>
    <sheetView workbookViewId="0">
      <pane ySplit="6" topLeftCell="A7" activePane="bottomLeft" state="frozen"/>
      <selection/>
      <selection pane="bottomLeft" activeCell="B7" sqref="B7"/>
    </sheetView>
  </sheetViews>
  <sheetFormatPr defaultColWidth="10" defaultRowHeight="13.5" outlineLevelRow="7"/>
  <cols>
    <col min="1" max="1" width="1.53333333333333" style="11" customWidth="true"/>
    <col min="2" max="2" width="16.6666666666667" style="11" customWidth="true"/>
    <col min="3" max="3" width="15.8916666666667" style="11" customWidth="true"/>
    <col min="4" max="12" width="15.075" style="11" customWidth="true"/>
    <col min="13" max="13" width="1.53333333333333" style="11" customWidth="true"/>
    <col min="14" max="14" width="9.76666666666667" style="11" customWidth="true"/>
    <col min="15" max="16384" width="10" style="11"/>
  </cols>
  <sheetData>
    <row r="1" ht="25" customHeight="true" spans="1:13">
      <c r="A1" s="12"/>
      <c r="B1" s="13" t="s">
        <v>58</v>
      </c>
      <c r="C1" s="24"/>
      <c r="D1" s="24"/>
      <c r="E1" s="98"/>
      <c r="F1" s="98"/>
      <c r="G1" s="98"/>
      <c r="H1" s="98"/>
      <c r="I1" s="98"/>
      <c r="J1" s="98"/>
      <c r="K1" s="98"/>
      <c r="L1" s="25" t="s">
        <v>59</v>
      </c>
      <c r="M1" s="17"/>
    </row>
    <row r="2" ht="22.8" customHeight="true" spans="1:13">
      <c r="A2" s="12"/>
      <c r="B2" s="33" t="s">
        <v>60</v>
      </c>
      <c r="C2" s="34"/>
      <c r="D2" s="34"/>
      <c r="E2" s="34"/>
      <c r="F2" s="34"/>
      <c r="G2" s="34"/>
      <c r="H2" s="34"/>
      <c r="I2" s="34"/>
      <c r="J2" s="34"/>
      <c r="K2" s="34"/>
      <c r="L2" s="36"/>
      <c r="M2" s="17" t="s">
        <v>4</v>
      </c>
    </row>
    <row r="3" ht="19.55" customHeight="true" spans="1:13">
      <c r="A3" s="15"/>
      <c r="B3" s="16" t="s">
        <v>6</v>
      </c>
      <c r="C3" s="16"/>
      <c r="D3" s="99"/>
      <c r="E3" s="15"/>
      <c r="F3" s="99"/>
      <c r="G3" s="99"/>
      <c r="H3" s="99"/>
      <c r="I3" s="99"/>
      <c r="J3" s="99"/>
      <c r="K3" s="99"/>
      <c r="L3" s="26" t="s">
        <v>7</v>
      </c>
      <c r="M3" s="28"/>
    </row>
    <row r="4" ht="24.4" customHeight="true" spans="1:13">
      <c r="A4" s="19"/>
      <c r="B4" s="35" t="s">
        <v>61</v>
      </c>
      <c r="C4" s="35" t="s">
        <v>62</v>
      </c>
      <c r="D4" s="35" t="s">
        <v>63</v>
      </c>
      <c r="E4" s="35" t="s">
        <v>64</v>
      </c>
      <c r="F4" s="35" t="s">
        <v>65</v>
      </c>
      <c r="G4" s="35" t="s">
        <v>66</v>
      </c>
      <c r="H4" s="35" t="s">
        <v>67</v>
      </c>
      <c r="I4" s="35" t="s">
        <v>68</v>
      </c>
      <c r="J4" s="35" t="s">
        <v>69</v>
      </c>
      <c r="K4" s="35" t="s">
        <v>70</v>
      </c>
      <c r="L4" s="35" t="s">
        <v>71</v>
      </c>
      <c r="M4" s="30"/>
    </row>
    <row r="5" ht="24.4" customHeight="true" spans="1:13">
      <c r="A5" s="19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0"/>
    </row>
    <row r="6" ht="24.4" customHeight="true" spans="1:13">
      <c r="A6" s="19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0"/>
    </row>
    <row r="7" ht="32" customHeight="true" spans="1:13">
      <c r="A7" s="20"/>
      <c r="B7" s="27">
        <f>C7+D7</f>
        <v>17188602.29</v>
      </c>
      <c r="C7" s="27">
        <v>1428573.09</v>
      </c>
      <c r="D7" s="27">
        <v>15760029.2</v>
      </c>
      <c r="E7" s="27"/>
      <c r="F7" s="27"/>
      <c r="G7" s="27"/>
      <c r="H7" s="27"/>
      <c r="I7" s="27"/>
      <c r="J7" s="27"/>
      <c r="K7" s="27"/>
      <c r="L7" s="27"/>
      <c r="M7" s="31"/>
    </row>
    <row r="8" ht="9.75" customHeight="true" spans="1:13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2"/>
      <c r="M8" s="32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true"/>
  <pageMargins left="0.590277777777778" right="0.590277777777778" top="1.37777777777778" bottom="0.984027777777778" header="0" footer="0"/>
  <pageSetup paperSize="9" scale="7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31"/>
  <sheetViews>
    <sheetView workbookViewId="0">
      <pane ySplit="6" topLeftCell="A7" activePane="bottomLeft" state="frozen"/>
      <selection/>
      <selection pane="bottomLeft" activeCell="F15" sqref="F15"/>
    </sheetView>
  </sheetViews>
  <sheetFormatPr defaultColWidth="10" defaultRowHeight="13.5"/>
  <cols>
    <col min="1" max="1" width="1.53333333333333" style="11" customWidth="true"/>
    <col min="2" max="4" width="5.63333333333333" style="11" customWidth="true"/>
    <col min="5" max="5" width="41.25" style="11" customWidth="true"/>
    <col min="6" max="6" width="16.6666666666667" style="11" customWidth="true"/>
    <col min="7" max="7" width="18.3333333333333" style="11" customWidth="true"/>
    <col min="8" max="10" width="14.1333333333333" style="11" customWidth="true"/>
    <col min="11" max="11" width="1.53333333333333" style="11" customWidth="true"/>
    <col min="12" max="12" width="9.76666666666667" style="11" customWidth="true"/>
    <col min="13" max="13" width="24.775" style="11" customWidth="true"/>
    <col min="14" max="14" width="9.76666666666667" style="11" customWidth="true"/>
    <col min="15" max="16384" width="10" style="11"/>
  </cols>
  <sheetData>
    <row r="1" ht="25" customHeight="true" spans="1:11">
      <c r="A1" s="12"/>
      <c r="B1" s="13" t="s">
        <v>72</v>
      </c>
      <c r="C1" s="12"/>
      <c r="D1" s="12"/>
      <c r="E1" s="98"/>
      <c r="F1" s="24"/>
      <c r="G1" s="24"/>
      <c r="H1" s="24"/>
      <c r="I1" s="24"/>
      <c r="J1" s="25" t="s">
        <v>73</v>
      </c>
      <c r="K1" s="17"/>
    </row>
    <row r="2" ht="22.8" customHeight="true" spans="1:11">
      <c r="A2" s="12"/>
      <c r="B2" s="14" t="s">
        <v>74</v>
      </c>
      <c r="C2" s="14"/>
      <c r="D2" s="14"/>
      <c r="E2" s="14"/>
      <c r="F2" s="14"/>
      <c r="G2" s="14"/>
      <c r="H2" s="14"/>
      <c r="I2" s="14"/>
      <c r="J2" s="14"/>
      <c r="K2" s="17" t="s">
        <v>4</v>
      </c>
    </row>
    <row r="3" ht="19.55" customHeight="true" spans="1:11">
      <c r="A3" s="15"/>
      <c r="B3" s="16" t="s">
        <v>6</v>
      </c>
      <c r="C3" s="16"/>
      <c r="D3" s="16"/>
      <c r="E3" s="16"/>
      <c r="F3" s="15"/>
      <c r="G3" s="15"/>
      <c r="H3" s="99"/>
      <c r="I3" s="99"/>
      <c r="J3" s="26" t="s">
        <v>7</v>
      </c>
      <c r="K3" s="28"/>
    </row>
    <row r="4" ht="24.4" customHeight="true" spans="1:11">
      <c r="A4" s="17"/>
      <c r="B4" s="18" t="s">
        <v>10</v>
      </c>
      <c r="C4" s="18"/>
      <c r="D4" s="18"/>
      <c r="E4" s="18"/>
      <c r="F4" s="18" t="s">
        <v>61</v>
      </c>
      <c r="G4" s="18" t="s">
        <v>75</v>
      </c>
      <c r="H4" s="18" t="s">
        <v>76</v>
      </c>
      <c r="I4" s="18" t="s">
        <v>77</v>
      </c>
      <c r="J4" s="35" t="s">
        <v>78</v>
      </c>
      <c r="K4" s="29"/>
    </row>
    <row r="5" ht="24.4" customHeight="true" spans="1:11">
      <c r="A5" s="19"/>
      <c r="B5" s="18" t="s">
        <v>79</v>
      </c>
      <c r="C5" s="18"/>
      <c r="D5" s="18"/>
      <c r="E5" s="18" t="s">
        <v>80</v>
      </c>
      <c r="F5" s="18"/>
      <c r="G5" s="18"/>
      <c r="H5" s="18"/>
      <c r="I5" s="18"/>
      <c r="J5" s="18"/>
      <c r="K5" s="29"/>
    </row>
    <row r="6" ht="24.4" customHeight="true" spans="1:11">
      <c r="A6" s="19"/>
      <c r="B6" s="18" t="s">
        <v>81</v>
      </c>
      <c r="C6" s="18" t="s">
        <v>82</v>
      </c>
      <c r="D6" s="18" t="s">
        <v>83</v>
      </c>
      <c r="E6" s="18"/>
      <c r="F6" s="18"/>
      <c r="G6" s="18"/>
      <c r="H6" s="18"/>
      <c r="I6" s="18"/>
      <c r="J6" s="18"/>
      <c r="K6" s="30"/>
    </row>
    <row r="7" ht="27" customHeight="true" spans="1:11">
      <c r="A7" s="20"/>
      <c r="B7" s="18"/>
      <c r="C7" s="18"/>
      <c r="D7" s="18"/>
      <c r="E7" s="18" t="s">
        <v>84</v>
      </c>
      <c r="F7" s="27">
        <f>G7+H7</f>
        <v>17188602.29</v>
      </c>
      <c r="G7" s="27">
        <f>G8+G11+G12+G13</f>
        <v>16131009.73</v>
      </c>
      <c r="H7" s="27">
        <f>H8</f>
        <v>1057592.56</v>
      </c>
      <c r="I7" s="27"/>
      <c r="J7" s="27"/>
      <c r="K7" s="31"/>
    </row>
    <row r="8" ht="27" customHeight="true" spans="1:11">
      <c r="A8" s="20"/>
      <c r="B8" s="18">
        <v>205</v>
      </c>
      <c r="C8" s="18"/>
      <c r="D8" s="18"/>
      <c r="E8" s="18" t="s">
        <v>85</v>
      </c>
      <c r="F8" s="27">
        <f>G8+H8</f>
        <v>13497360.05</v>
      </c>
      <c r="G8" s="27">
        <v>12439767.49</v>
      </c>
      <c r="H8" s="27">
        <v>1057592.56</v>
      </c>
      <c r="I8" s="27"/>
      <c r="J8" s="27"/>
      <c r="K8" s="31"/>
    </row>
    <row r="9" ht="27" customHeight="true" spans="1:11">
      <c r="A9" s="20"/>
      <c r="B9" s="18">
        <v>205</v>
      </c>
      <c r="C9" s="18" t="s">
        <v>86</v>
      </c>
      <c r="D9" s="18"/>
      <c r="E9" s="18" t="s">
        <v>87</v>
      </c>
      <c r="F9" s="27">
        <f>G9+H9</f>
        <v>13083561.73</v>
      </c>
      <c r="G9" s="27">
        <v>12439767.49</v>
      </c>
      <c r="H9" s="27">
        <v>643794.24</v>
      </c>
      <c r="I9" s="27"/>
      <c r="J9" s="27"/>
      <c r="K9" s="31"/>
    </row>
    <row r="10" ht="27" customHeight="true" spans="1:11">
      <c r="A10" s="20"/>
      <c r="B10" s="18">
        <v>205</v>
      </c>
      <c r="C10" s="18" t="s">
        <v>86</v>
      </c>
      <c r="D10" s="41" t="s">
        <v>88</v>
      </c>
      <c r="E10" s="18" t="s">
        <v>89</v>
      </c>
      <c r="F10" s="27">
        <f>G10+H10</f>
        <v>13083561.73</v>
      </c>
      <c r="G10" s="27">
        <v>12439767.49</v>
      </c>
      <c r="H10" s="27">
        <v>643794.24</v>
      </c>
      <c r="I10" s="27"/>
      <c r="J10" s="27"/>
      <c r="K10" s="31"/>
    </row>
    <row r="11" ht="27" customHeight="true" spans="1:11">
      <c r="A11" s="20"/>
      <c r="B11" s="18" t="s">
        <v>90</v>
      </c>
      <c r="C11" s="18" t="s">
        <v>91</v>
      </c>
      <c r="D11" s="18" t="s">
        <v>91</v>
      </c>
      <c r="E11" s="100" t="s">
        <v>92</v>
      </c>
      <c r="F11" s="101">
        <v>1701354.24</v>
      </c>
      <c r="G11" s="27">
        <v>1701354.24</v>
      </c>
      <c r="H11" s="27"/>
      <c r="I11" s="27"/>
      <c r="J11" s="27"/>
      <c r="K11" s="31"/>
    </row>
    <row r="12" ht="27" customHeight="true" spans="1:11">
      <c r="A12" s="20"/>
      <c r="B12" s="18" t="s">
        <v>93</v>
      </c>
      <c r="C12" s="18" t="s">
        <v>94</v>
      </c>
      <c r="D12" s="18" t="s">
        <v>86</v>
      </c>
      <c r="E12" s="100" t="s">
        <v>95</v>
      </c>
      <c r="F12" s="101">
        <v>795955.2</v>
      </c>
      <c r="G12" s="27">
        <v>795955.2</v>
      </c>
      <c r="H12" s="27"/>
      <c r="I12" s="27"/>
      <c r="J12" s="27"/>
      <c r="K12" s="31"/>
    </row>
    <row r="13" ht="27" customHeight="true" spans="1:11">
      <c r="A13" s="20"/>
      <c r="B13" s="18" t="s">
        <v>96</v>
      </c>
      <c r="C13" s="18" t="s">
        <v>86</v>
      </c>
      <c r="D13" s="18" t="s">
        <v>97</v>
      </c>
      <c r="E13" s="100" t="s">
        <v>98</v>
      </c>
      <c r="F13" s="101">
        <v>1193932.8</v>
      </c>
      <c r="G13" s="27">
        <v>1193932.8</v>
      </c>
      <c r="H13" s="27"/>
      <c r="I13" s="27"/>
      <c r="J13" s="27"/>
      <c r="K13" s="31"/>
    </row>
    <row r="14" ht="27" customHeight="true" spans="1:11">
      <c r="A14" s="20"/>
      <c r="B14" s="18">
        <v>205</v>
      </c>
      <c r="C14" s="41" t="s">
        <v>99</v>
      </c>
      <c r="D14" s="18"/>
      <c r="E14" s="18" t="s">
        <v>100</v>
      </c>
      <c r="F14" s="27">
        <f>G14+H14</f>
        <v>413798.32</v>
      </c>
      <c r="G14" s="27"/>
      <c r="H14" s="27">
        <v>413798.32</v>
      </c>
      <c r="I14" s="27"/>
      <c r="J14" s="27"/>
      <c r="K14" s="31"/>
    </row>
    <row r="15" ht="27" customHeight="true" spans="1:11">
      <c r="A15" s="20"/>
      <c r="B15" s="18">
        <v>205</v>
      </c>
      <c r="C15" s="41" t="s">
        <v>99</v>
      </c>
      <c r="D15" s="18" t="s">
        <v>86</v>
      </c>
      <c r="E15" s="18" t="s">
        <v>101</v>
      </c>
      <c r="F15" s="27">
        <f>G15+H15</f>
        <v>413798.32</v>
      </c>
      <c r="G15" s="27"/>
      <c r="H15" s="27">
        <v>413798.32</v>
      </c>
      <c r="I15" s="27"/>
      <c r="J15" s="27"/>
      <c r="K15" s="31"/>
    </row>
    <row r="16" ht="27" customHeight="true" spans="1:11">
      <c r="A16" s="20"/>
      <c r="B16" s="18"/>
      <c r="C16" s="41"/>
      <c r="D16" s="18"/>
      <c r="E16" s="18"/>
      <c r="F16" s="27"/>
      <c r="G16" s="27"/>
      <c r="H16" s="27"/>
      <c r="I16" s="27"/>
      <c r="J16" s="27"/>
      <c r="K16" s="31"/>
    </row>
    <row r="17" ht="27" customHeight="true" spans="1:11">
      <c r="A17" s="20"/>
      <c r="B17" s="18"/>
      <c r="C17" s="41"/>
      <c r="D17" s="18"/>
      <c r="E17" s="18"/>
      <c r="F17" s="27"/>
      <c r="G17" s="27"/>
      <c r="H17" s="27"/>
      <c r="I17" s="27"/>
      <c r="J17" s="27"/>
      <c r="K17" s="31"/>
    </row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  <row r="31" ht="27" customHeight="true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true"/>
  <pageMargins left="0.590277777777778" right="0.590277777777778" top="1.37777777777778" bottom="0.984027777777778" header="0" footer="0"/>
  <pageSetup paperSize="9" scale="98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4"/>
  <sheetViews>
    <sheetView workbookViewId="0">
      <pane ySplit="5" topLeftCell="A15" activePane="bottomLeft" state="frozen"/>
      <selection/>
      <selection pane="bottomLeft" activeCell="F11" sqref="F11"/>
    </sheetView>
  </sheetViews>
  <sheetFormatPr defaultColWidth="10" defaultRowHeight="13.5"/>
  <cols>
    <col min="1" max="1" width="1.53333333333333" style="11" customWidth="true"/>
    <col min="2" max="2" width="28.5333333333333" style="11" customWidth="true"/>
    <col min="3" max="3" width="19.3833333333333" style="11" customWidth="true"/>
    <col min="4" max="4" width="28.5333333333333" style="11" customWidth="true"/>
    <col min="5" max="8" width="19.3833333333333" style="11" customWidth="true"/>
    <col min="9" max="9" width="1.53333333333333" style="11" customWidth="true"/>
    <col min="10" max="12" width="9.76666666666667" style="11" customWidth="true"/>
    <col min="13" max="16384" width="10" style="11"/>
  </cols>
  <sheetData>
    <row r="1" ht="25" customHeight="true" spans="1:9">
      <c r="A1" s="85"/>
      <c r="B1" s="13" t="s">
        <v>102</v>
      </c>
      <c r="C1" s="86"/>
      <c r="D1" s="86"/>
      <c r="E1" s="86"/>
      <c r="F1" s="86"/>
      <c r="G1" s="86"/>
      <c r="H1" s="93" t="s">
        <v>103</v>
      </c>
      <c r="I1" s="95" t="s">
        <v>4</v>
      </c>
    </row>
    <row r="2" ht="22.8" customHeight="true" spans="1:9">
      <c r="A2" s="86"/>
      <c r="B2" s="87" t="s">
        <v>104</v>
      </c>
      <c r="C2" s="87"/>
      <c r="D2" s="87"/>
      <c r="E2" s="87"/>
      <c r="F2" s="87"/>
      <c r="G2" s="87"/>
      <c r="H2" s="87"/>
      <c r="I2" s="95"/>
    </row>
    <row r="3" ht="19.55" customHeight="true" spans="1:9">
      <c r="A3" s="88"/>
      <c r="B3" s="16" t="s">
        <v>6</v>
      </c>
      <c r="C3" s="16"/>
      <c r="D3" s="89"/>
      <c r="E3" s="89"/>
      <c r="F3" s="89"/>
      <c r="G3" s="89"/>
      <c r="H3" s="94" t="s">
        <v>7</v>
      </c>
      <c r="I3" s="96"/>
    </row>
    <row r="4" ht="15" customHeight="true" spans="1:9">
      <c r="A4" s="90"/>
      <c r="B4" s="18" t="s">
        <v>8</v>
      </c>
      <c r="C4" s="18"/>
      <c r="D4" s="18" t="s">
        <v>9</v>
      </c>
      <c r="E4" s="18"/>
      <c r="F4" s="18"/>
      <c r="G4" s="18"/>
      <c r="H4" s="18"/>
      <c r="I4" s="84"/>
    </row>
    <row r="5" ht="15" customHeight="true" spans="1:9">
      <c r="A5" s="90"/>
      <c r="B5" s="18" t="s">
        <v>10</v>
      </c>
      <c r="C5" s="18" t="s">
        <v>11</v>
      </c>
      <c r="D5" s="18" t="s">
        <v>10</v>
      </c>
      <c r="E5" s="18" t="s">
        <v>61</v>
      </c>
      <c r="F5" s="18" t="s">
        <v>105</v>
      </c>
      <c r="G5" s="18" t="s">
        <v>106</v>
      </c>
      <c r="H5" s="18" t="s">
        <v>107</v>
      </c>
      <c r="I5" s="84"/>
    </row>
    <row r="6" ht="15" customHeight="true" spans="1:9">
      <c r="A6" s="17"/>
      <c r="B6" s="37" t="s">
        <v>108</v>
      </c>
      <c r="C6" s="38">
        <v>15760029.2</v>
      </c>
      <c r="D6" s="37" t="s">
        <v>109</v>
      </c>
      <c r="E6" s="91">
        <v>17188602.29</v>
      </c>
      <c r="F6" s="91">
        <v>17188602.29</v>
      </c>
      <c r="G6" s="38"/>
      <c r="H6" s="38"/>
      <c r="I6" s="30"/>
    </row>
    <row r="7" ht="15" customHeight="true" spans="1:9">
      <c r="A7" s="17"/>
      <c r="B7" s="37" t="s">
        <v>110</v>
      </c>
      <c r="C7" s="38">
        <v>15760029.2</v>
      </c>
      <c r="D7" s="37" t="s">
        <v>111</v>
      </c>
      <c r="E7" s="38"/>
      <c r="F7" s="38"/>
      <c r="G7" s="38"/>
      <c r="H7" s="38"/>
      <c r="I7" s="30"/>
    </row>
    <row r="8" ht="15" customHeight="true" spans="1:9">
      <c r="A8" s="17"/>
      <c r="B8" s="37" t="s">
        <v>112</v>
      </c>
      <c r="C8" s="38"/>
      <c r="D8" s="37" t="s">
        <v>113</v>
      </c>
      <c r="E8" s="38"/>
      <c r="F8" s="38"/>
      <c r="G8" s="38"/>
      <c r="H8" s="38"/>
      <c r="I8" s="30"/>
    </row>
    <row r="9" ht="15" customHeight="true" spans="1:9">
      <c r="A9" s="17"/>
      <c r="B9" s="37" t="s">
        <v>114</v>
      </c>
      <c r="C9" s="38"/>
      <c r="D9" s="37" t="s">
        <v>115</v>
      </c>
      <c r="E9" s="38"/>
      <c r="F9" s="38"/>
      <c r="G9" s="38"/>
      <c r="H9" s="38"/>
      <c r="I9" s="30"/>
    </row>
    <row r="10" ht="15" customHeight="true" spans="1:9">
      <c r="A10" s="17"/>
      <c r="B10" s="37" t="s">
        <v>116</v>
      </c>
      <c r="C10" s="38">
        <v>1428573.09</v>
      </c>
      <c r="D10" s="37" t="s">
        <v>117</v>
      </c>
      <c r="E10" s="38"/>
      <c r="F10" s="38"/>
      <c r="G10" s="38"/>
      <c r="H10" s="38"/>
      <c r="I10" s="30"/>
    </row>
    <row r="11" ht="15" customHeight="true" spans="1:9">
      <c r="A11" s="17"/>
      <c r="B11" s="37" t="s">
        <v>110</v>
      </c>
      <c r="C11" s="91">
        <v>1428573.09</v>
      </c>
      <c r="D11" s="37" t="s">
        <v>118</v>
      </c>
      <c r="E11" s="38">
        <v>13497360.05</v>
      </c>
      <c r="F11" s="38">
        <v>13497360.05</v>
      </c>
      <c r="G11" s="38"/>
      <c r="H11" s="38"/>
      <c r="I11" s="30"/>
    </row>
    <row r="12" ht="15" customHeight="true" spans="1:9">
      <c r="A12" s="17"/>
      <c r="B12" s="37" t="s">
        <v>112</v>
      </c>
      <c r="C12" s="38"/>
      <c r="D12" s="37" t="s">
        <v>119</v>
      </c>
      <c r="E12" s="38"/>
      <c r="F12" s="38"/>
      <c r="G12" s="38"/>
      <c r="H12" s="38"/>
      <c r="I12" s="30"/>
    </row>
    <row r="13" ht="15" customHeight="true" spans="1:9">
      <c r="A13" s="17"/>
      <c r="B13" s="37" t="s">
        <v>114</v>
      </c>
      <c r="C13" s="38"/>
      <c r="D13" s="37" t="s">
        <v>120</v>
      </c>
      <c r="E13" s="38"/>
      <c r="F13" s="38"/>
      <c r="G13" s="38"/>
      <c r="H13" s="38"/>
      <c r="I13" s="30"/>
    </row>
    <row r="14" ht="15" customHeight="true" spans="1:9">
      <c r="A14" s="17"/>
      <c r="B14" s="37" t="s">
        <v>121</v>
      </c>
      <c r="C14" s="38"/>
      <c r="D14" s="37" t="s">
        <v>122</v>
      </c>
      <c r="E14" s="38">
        <v>1701354.24</v>
      </c>
      <c r="F14" s="38">
        <v>1701354.24</v>
      </c>
      <c r="G14" s="38"/>
      <c r="H14" s="38"/>
      <c r="I14" s="30"/>
    </row>
    <row r="15" ht="15" customHeight="true" spans="1:9">
      <c r="A15" s="17"/>
      <c r="B15" s="37" t="s">
        <v>121</v>
      </c>
      <c r="C15" s="38"/>
      <c r="D15" s="37" t="s">
        <v>123</v>
      </c>
      <c r="E15" s="38"/>
      <c r="F15" s="38"/>
      <c r="G15" s="38"/>
      <c r="H15" s="38"/>
      <c r="I15" s="30"/>
    </row>
    <row r="16" ht="15" customHeight="true" spans="1:9">
      <c r="A16" s="17"/>
      <c r="B16" s="37" t="s">
        <v>121</v>
      </c>
      <c r="C16" s="38"/>
      <c r="D16" s="37" t="s">
        <v>124</v>
      </c>
      <c r="E16" s="38">
        <v>795955.2</v>
      </c>
      <c r="F16" s="38">
        <v>795955.2</v>
      </c>
      <c r="G16" s="38"/>
      <c r="H16" s="38"/>
      <c r="I16" s="30"/>
    </row>
    <row r="17" ht="15" customHeight="true" spans="1:9">
      <c r="A17" s="17"/>
      <c r="B17" s="37" t="s">
        <v>121</v>
      </c>
      <c r="C17" s="38"/>
      <c r="D17" s="37" t="s">
        <v>125</v>
      </c>
      <c r="E17" s="38"/>
      <c r="F17" s="38"/>
      <c r="G17" s="38"/>
      <c r="H17" s="38"/>
      <c r="I17" s="30"/>
    </row>
    <row r="18" ht="15" customHeight="true" spans="1:9">
      <c r="A18" s="17"/>
      <c r="B18" s="37" t="s">
        <v>121</v>
      </c>
      <c r="C18" s="38"/>
      <c r="D18" s="37" t="s">
        <v>126</v>
      </c>
      <c r="E18" s="38"/>
      <c r="F18" s="38"/>
      <c r="G18" s="38"/>
      <c r="H18" s="38"/>
      <c r="I18" s="30"/>
    </row>
    <row r="19" ht="15" customHeight="true" spans="1:9">
      <c r="A19" s="17"/>
      <c r="B19" s="37" t="s">
        <v>121</v>
      </c>
      <c r="C19" s="38"/>
      <c r="D19" s="37" t="s">
        <v>127</v>
      </c>
      <c r="E19" s="38"/>
      <c r="F19" s="38"/>
      <c r="G19" s="38"/>
      <c r="H19" s="38"/>
      <c r="I19" s="30"/>
    </row>
    <row r="20" ht="15" customHeight="true" spans="1:9">
      <c r="A20" s="17"/>
      <c r="B20" s="37" t="s">
        <v>121</v>
      </c>
      <c r="C20" s="38"/>
      <c r="D20" s="37" t="s">
        <v>128</v>
      </c>
      <c r="E20" s="38"/>
      <c r="F20" s="38"/>
      <c r="G20" s="38"/>
      <c r="H20" s="38"/>
      <c r="I20" s="30"/>
    </row>
    <row r="21" ht="15" customHeight="true" spans="1:9">
      <c r="A21" s="17"/>
      <c r="B21" s="37" t="s">
        <v>121</v>
      </c>
      <c r="C21" s="38"/>
      <c r="D21" s="37" t="s">
        <v>129</v>
      </c>
      <c r="E21" s="38"/>
      <c r="F21" s="38"/>
      <c r="G21" s="38"/>
      <c r="H21" s="38"/>
      <c r="I21" s="30"/>
    </row>
    <row r="22" ht="15" customHeight="true" spans="1:9">
      <c r="A22" s="17"/>
      <c r="B22" s="37" t="s">
        <v>121</v>
      </c>
      <c r="C22" s="38"/>
      <c r="D22" s="37" t="s">
        <v>130</v>
      </c>
      <c r="E22" s="38"/>
      <c r="F22" s="38"/>
      <c r="G22" s="38"/>
      <c r="H22" s="38"/>
      <c r="I22" s="30"/>
    </row>
    <row r="23" ht="15" customHeight="true" spans="1:9">
      <c r="A23" s="17"/>
      <c r="B23" s="37" t="s">
        <v>121</v>
      </c>
      <c r="C23" s="38"/>
      <c r="D23" s="37" t="s">
        <v>131</v>
      </c>
      <c r="E23" s="38"/>
      <c r="F23" s="38"/>
      <c r="G23" s="38"/>
      <c r="H23" s="38"/>
      <c r="I23" s="30"/>
    </row>
    <row r="24" ht="15" customHeight="true" spans="1:9">
      <c r="A24" s="17"/>
      <c r="B24" s="37" t="s">
        <v>121</v>
      </c>
      <c r="C24" s="38"/>
      <c r="D24" s="37" t="s">
        <v>132</v>
      </c>
      <c r="E24" s="38"/>
      <c r="F24" s="38"/>
      <c r="G24" s="38"/>
      <c r="H24" s="38"/>
      <c r="I24" s="30"/>
    </row>
    <row r="25" ht="15" customHeight="true" spans="1:9">
      <c r="A25" s="17"/>
      <c r="B25" s="37" t="s">
        <v>121</v>
      </c>
      <c r="C25" s="38"/>
      <c r="D25" s="37" t="s">
        <v>133</v>
      </c>
      <c r="E25" s="38"/>
      <c r="F25" s="38"/>
      <c r="G25" s="38"/>
      <c r="H25" s="38"/>
      <c r="I25" s="30"/>
    </row>
    <row r="26" ht="15" customHeight="true" spans="1:9">
      <c r="A26" s="17"/>
      <c r="B26" s="37" t="s">
        <v>121</v>
      </c>
      <c r="C26" s="38"/>
      <c r="D26" s="37" t="s">
        <v>134</v>
      </c>
      <c r="E26" s="38">
        <v>1193932.8</v>
      </c>
      <c r="F26" s="38">
        <v>1193932.8</v>
      </c>
      <c r="G26" s="38"/>
      <c r="H26" s="38"/>
      <c r="I26" s="30"/>
    </row>
    <row r="27" ht="15" customHeight="true" spans="1:9">
      <c r="A27" s="17"/>
      <c r="B27" s="37" t="s">
        <v>121</v>
      </c>
      <c r="C27" s="38"/>
      <c r="D27" s="37" t="s">
        <v>135</v>
      </c>
      <c r="E27" s="38"/>
      <c r="F27" s="38"/>
      <c r="G27" s="38"/>
      <c r="H27" s="38"/>
      <c r="I27" s="30"/>
    </row>
    <row r="28" ht="15" customHeight="true" spans="1:9">
      <c r="A28" s="17"/>
      <c r="B28" s="37" t="s">
        <v>121</v>
      </c>
      <c r="C28" s="38"/>
      <c r="D28" s="37" t="s">
        <v>136</v>
      </c>
      <c r="E28" s="38"/>
      <c r="F28" s="38"/>
      <c r="G28" s="38"/>
      <c r="H28" s="38"/>
      <c r="I28" s="30"/>
    </row>
    <row r="29" ht="15" customHeight="true" spans="1:9">
      <c r="A29" s="17"/>
      <c r="B29" s="37" t="s">
        <v>121</v>
      </c>
      <c r="C29" s="38"/>
      <c r="D29" s="37" t="s">
        <v>137</v>
      </c>
      <c r="E29" s="38"/>
      <c r="F29" s="38"/>
      <c r="G29" s="38"/>
      <c r="H29" s="38"/>
      <c r="I29" s="30"/>
    </row>
    <row r="30" ht="15" customHeight="true" spans="1:9">
      <c r="A30" s="17"/>
      <c r="B30" s="37" t="s">
        <v>121</v>
      </c>
      <c r="C30" s="38"/>
      <c r="D30" s="37" t="s">
        <v>138</v>
      </c>
      <c r="E30" s="38"/>
      <c r="F30" s="38"/>
      <c r="G30" s="38"/>
      <c r="H30" s="38"/>
      <c r="I30" s="30"/>
    </row>
    <row r="31" ht="15" customHeight="true" spans="1:9">
      <c r="A31" s="17"/>
      <c r="B31" s="37" t="s">
        <v>121</v>
      </c>
      <c r="C31" s="38"/>
      <c r="D31" s="37" t="s">
        <v>139</v>
      </c>
      <c r="E31" s="38"/>
      <c r="F31" s="38"/>
      <c r="G31" s="38"/>
      <c r="H31" s="38"/>
      <c r="I31" s="30"/>
    </row>
    <row r="32" ht="15" customHeight="true" spans="1:9">
      <c r="A32" s="17"/>
      <c r="B32" s="37" t="s">
        <v>121</v>
      </c>
      <c r="C32" s="38"/>
      <c r="D32" s="37" t="s">
        <v>140</v>
      </c>
      <c r="E32" s="38"/>
      <c r="F32" s="38"/>
      <c r="G32" s="38"/>
      <c r="H32" s="38"/>
      <c r="I32" s="30"/>
    </row>
    <row r="33" ht="15" customHeight="true" spans="1:9">
      <c r="A33" s="17"/>
      <c r="B33" s="37" t="s">
        <v>121</v>
      </c>
      <c r="C33" s="38"/>
      <c r="D33" s="37" t="s">
        <v>141</v>
      </c>
      <c r="E33" s="38"/>
      <c r="F33" s="38"/>
      <c r="G33" s="38"/>
      <c r="H33" s="38"/>
      <c r="I33" s="30"/>
    </row>
    <row r="34" ht="9.75" customHeight="true" spans="1:9">
      <c r="A34" s="92"/>
      <c r="B34" s="92"/>
      <c r="C34" s="92"/>
      <c r="D34" s="23"/>
      <c r="E34" s="92"/>
      <c r="F34" s="92"/>
      <c r="G34" s="92"/>
      <c r="H34" s="92"/>
      <c r="I34" s="97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true"/>
  <pageMargins left="0.590277777777778" right="0.590277777777778" top="1.37777777777778" bottom="0.984027777777778" header="0" footer="0"/>
  <pageSetup paperSize="9" scale="86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5"/>
  <sheetViews>
    <sheetView workbookViewId="0">
      <pane xSplit="5" topLeftCell="F1" activePane="topRight" state="frozen"/>
      <selection/>
      <selection pane="topRight" activeCell="E44" sqref="E44"/>
    </sheetView>
  </sheetViews>
  <sheetFormatPr defaultColWidth="10" defaultRowHeight="13.5"/>
  <cols>
    <col min="1" max="1" width="1.53333333333333" style="60" customWidth="true"/>
    <col min="2" max="3" width="6.15833333333333" style="60" customWidth="true"/>
    <col min="4" max="4" width="13.8916666666667" style="60" customWidth="true"/>
    <col min="5" max="5" width="36.1083333333333" style="60" customWidth="true"/>
    <col min="6" max="9" width="18.1083333333333" style="60" customWidth="true"/>
    <col min="10" max="10" width="24.1083333333333" style="60" customWidth="true"/>
    <col min="11" max="11" width="5.89166666666667" style="60" customWidth="true"/>
    <col min="12" max="26" width="5.75" style="60" customWidth="true"/>
    <col min="27" max="30" width="18.4416666666667" style="60" customWidth="true"/>
    <col min="31" max="39" width="5.75" style="60" customWidth="true"/>
    <col min="40" max="40" width="1.53333333333333" style="60" customWidth="true"/>
    <col min="41" max="42" width="9.76666666666667" style="60" customWidth="true"/>
    <col min="43" max="16384" width="10" style="60"/>
  </cols>
  <sheetData>
    <row r="1" ht="25" customHeight="true" spans="1:40">
      <c r="A1" s="61"/>
      <c r="B1" s="62" t="s">
        <v>142</v>
      </c>
      <c r="C1" s="62"/>
      <c r="D1" s="63"/>
      <c r="E1" s="63"/>
      <c r="F1" s="63"/>
      <c r="G1" s="63"/>
      <c r="H1" s="71"/>
      <c r="I1" s="74"/>
      <c r="J1" s="74"/>
      <c r="K1" s="71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83" t="s">
        <v>143</v>
      </c>
      <c r="AN1" s="84"/>
    </row>
    <row r="2" ht="22.8" customHeight="true" spans="1:40">
      <c r="A2" s="19"/>
      <c r="B2" s="64" t="s">
        <v>144</v>
      </c>
      <c r="C2" s="64"/>
      <c r="D2" s="64"/>
      <c r="E2" s="64"/>
      <c r="F2" s="64"/>
      <c r="G2" s="64"/>
      <c r="H2" s="64"/>
      <c r="I2" s="64"/>
      <c r="J2" s="64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84"/>
    </row>
    <row r="3" ht="19.55" customHeight="true" spans="1:40">
      <c r="A3" s="65"/>
      <c r="B3" s="66" t="s">
        <v>145</v>
      </c>
      <c r="C3" s="67" t="s">
        <v>0</v>
      </c>
      <c r="D3" s="67"/>
      <c r="E3" s="67"/>
      <c r="F3" s="72"/>
      <c r="G3" s="71"/>
      <c r="H3" s="73"/>
      <c r="I3" s="74"/>
      <c r="J3" s="74"/>
      <c r="K3" s="71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3" t="s">
        <v>7</v>
      </c>
      <c r="AL3" s="73"/>
      <c r="AM3" s="73"/>
      <c r="AN3" s="84"/>
    </row>
    <row r="4" ht="24.4" customHeight="true" spans="1:40">
      <c r="A4" s="19"/>
      <c r="B4" s="35"/>
      <c r="C4" s="35"/>
      <c r="D4" s="35"/>
      <c r="E4" s="35"/>
      <c r="F4" s="35" t="s">
        <v>146</v>
      </c>
      <c r="G4" s="35" t="s">
        <v>147</v>
      </c>
      <c r="H4" s="35"/>
      <c r="I4" s="35"/>
      <c r="J4" s="35"/>
      <c r="K4" s="35"/>
      <c r="L4" s="35"/>
      <c r="M4" s="35"/>
      <c r="N4" s="35"/>
      <c r="O4" s="35"/>
      <c r="P4" s="35"/>
      <c r="Q4" s="35" t="s">
        <v>148</v>
      </c>
      <c r="R4" s="35"/>
      <c r="S4" s="35"/>
      <c r="T4" s="35"/>
      <c r="U4" s="35"/>
      <c r="V4" s="35"/>
      <c r="W4" s="35"/>
      <c r="X4" s="35"/>
      <c r="Y4" s="35"/>
      <c r="Z4" s="35"/>
      <c r="AA4" s="35" t="s">
        <v>149</v>
      </c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84"/>
    </row>
    <row r="5" ht="30" customHeight="true" spans="1:40">
      <c r="A5" s="19"/>
      <c r="B5" s="35" t="s">
        <v>79</v>
      </c>
      <c r="C5" s="35"/>
      <c r="D5" s="35" t="s">
        <v>150</v>
      </c>
      <c r="E5" s="35" t="s">
        <v>80</v>
      </c>
      <c r="F5" s="35"/>
      <c r="G5" s="35" t="s">
        <v>61</v>
      </c>
      <c r="H5" s="35" t="s">
        <v>151</v>
      </c>
      <c r="I5" s="35"/>
      <c r="J5" s="35"/>
      <c r="K5" s="35" t="s">
        <v>152</v>
      </c>
      <c r="L5" s="35"/>
      <c r="M5" s="35"/>
      <c r="N5" s="35" t="s">
        <v>153</v>
      </c>
      <c r="O5" s="35"/>
      <c r="P5" s="35"/>
      <c r="Q5" s="35" t="s">
        <v>61</v>
      </c>
      <c r="R5" s="35" t="s">
        <v>151</v>
      </c>
      <c r="S5" s="35"/>
      <c r="T5" s="35"/>
      <c r="U5" s="35" t="s">
        <v>152</v>
      </c>
      <c r="V5" s="35"/>
      <c r="W5" s="35"/>
      <c r="X5" s="35" t="s">
        <v>153</v>
      </c>
      <c r="Y5" s="35"/>
      <c r="Z5" s="35"/>
      <c r="AA5" s="35" t="s">
        <v>61</v>
      </c>
      <c r="AB5" s="35" t="s">
        <v>151</v>
      </c>
      <c r="AC5" s="35"/>
      <c r="AD5" s="35"/>
      <c r="AE5" s="35" t="s">
        <v>152</v>
      </c>
      <c r="AF5" s="35"/>
      <c r="AG5" s="35"/>
      <c r="AH5" s="35" t="s">
        <v>153</v>
      </c>
      <c r="AI5" s="35"/>
      <c r="AJ5" s="35"/>
      <c r="AK5" s="35" t="s">
        <v>154</v>
      </c>
      <c r="AL5" s="35"/>
      <c r="AM5" s="35"/>
      <c r="AN5" s="84"/>
    </row>
    <row r="6" ht="30" customHeight="true" spans="1:40">
      <c r="A6" s="23"/>
      <c r="B6" s="35" t="s">
        <v>81</v>
      </c>
      <c r="C6" s="35" t="s">
        <v>82</v>
      </c>
      <c r="D6" s="35"/>
      <c r="E6" s="35"/>
      <c r="F6" s="35"/>
      <c r="G6" s="35"/>
      <c r="H6" s="35" t="s">
        <v>155</v>
      </c>
      <c r="I6" s="35" t="s">
        <v>75</v>
      </c>
      <c r="J6" s="35" t="s">
        <v>76</v>
      </c>
      <c r="K6" s="35" t="s">
        <v>155</v>
      </c>
      <c r="L6" s="35" t="s">
        <v>75</v>
      </c>
      <c r="M6" s="35" t="s">
        <v>76</v>
      </c>
      <c r="N6" s="35" t="s">
        <v>155</v>
      </c>
      <c r="O6" s="35" t="s">
        <v>75</v>
      </c>
      <c r="P6" s="35" t="s">
        <v>76</v>
      </c>
      <c r="Q6" s="35"/>
      <c r="R6" s="35" t="s">
        <v>155</v>
      </c>
      <c r="S6" s="35" t="s">
        <v>75</v>
      </c>
      <c r="T6" s="35" t="s">
        <v>76</v>
      </c>
      <c r="U6" s="35" t="s">
        <v>155</v>
      </c>
      <c r="V6" s="35" t="s">
        <v>75</v>
      </c>
      <c r="W6" s="35" t="s">
        <v>76</v>
      </c>
      <c r="X6" s="35" t="s">
        <v>155</v>
      </c>
      <c r="Y6" s="35" t="s">
        <v>75</v>
      </c>
      <c r="Z6" s="35" t="s">
        <v>76</v>
      </c>
      <c r="AA6" s="35"/>
      <c r="AB6" s="35" t="s">
        <v>155</v>
      </c>
      <c r="AC6" s="35" t="s">
        <v>75</v>
      </c>
      <c r="AD6" s="35" t="s">
        <v>76</v>
      </c>
      <c r="AE6" s="35" t="s">
        <v>155</v>
      </c>
      <c r="AF6" s="35" t="s">
        <v>75</v>
      </c>
      <c r="AG6" s="35" t="s">
        <v>76</v>
      </c>
      <c r="AH6" s="35" t="s">
        <v>155</v>
      </c>
      <c r="AI6" s="35" t="s">
        <v>75</v>
      </c>
      <c r="AJ6" s="35" t="s">
        <v>76</v>
      </c>
      <c r="AK6" s="35" t="s">
        <v>155</v>
      </c>
      <c r="AL6" s="35" t="s">
        <v>75</v>
      </c>
      <c r="AM6" s="35" t="s">
        <v>76</v>
      </c>
      <c r="AN6" s="84"/>
    </row>
    <row r="7" ht="27" customHeight="true" spans="1:40">
      <c r="A7" s="19"/>
      <c r="B7" s="18"/>
      <c r="C7" s="18"/>
      <c r="D7" s="18"/>
      <c r="E7" s="18" t="s">
        <v>84</v>
      </c>
      <c r="F7" s="27">
        <f t="shared" ref="F7:H7" si="0">G7</f>
        <v>15346230.88</v>
      </c>
      <c r="G7" s="27">
        <f t="shared" si="0"/>
        <v>15346230.88</v>
      </c>
      <c r="H7" s="27">
        <f t="shared" si="0"/>
        <v>15346230.88</v>
      </c>
      <c r="I7" s="27">
        <f>I8</f>
        <v>15346230.88</v>
      </c>
      <c r="J7" s="69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>
        <f>AC7+AD7</f>
        <v>2058653.77</v>
      </c>
      <c r="AC7" s="76">
        <f>AC8</f>
        <v>784778.85</v>
      </c>
      <c r="AD7" s="76">
        <f>AD8</f>
        <v>1273874.92</v>
      </c>
      <c r="AE7" s="76"/>
      <c r="AF7" s="76"/>
      <c r="AG7" s="76"/>
      <c r="AH7" s="76"/>
      <c r="AI7" s="76"/>
      <c r="AJ7" s="76"/>
      <c r="AK7" s="76"/>
      <c r="AL7" s="76"/>
      <c r="AM7" s="76"/>
      <c r="AN7" s="84"/>
    </row>
    <row r="8" ht="30" customHeight="true" spans="1:40">
      <c r="A8" s="23"/>
      <c r="B8" s="51" t="s">
        <v>24</v>
      </c>
      <c r="C8" s="51" t="s">
        <v>24</v>
      </c>
      <c r="D8" s="37">
        <v>611640</v>
      </c>
      <c r="E8" s="37" t="s">
        <v>156</v>
      </c>
      <c r="F8" s="38">
        <f t="shared" ref="F8:H8" si="1">G8</f>
        <v>15346230.88</v>
      </c>
      <c r="G8" s="38">
        <f t="shared" si="1"/>
        <v>15346230.88</v>
      </c>
      <c r="H8" s="38">
        <f t="shared" si="1"/>
        <v>15346230.88</v>
      </c>
      <c r="I8" s="38">
        <f>I9+I22</f>
        <v>15346230.88</v>
      </c>
      <c r="J8" s="69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77"/>
      <c r="AB8" s="77">
        <f>AC8+AD8</f>
        <v>2058653.77</v>
      </c>
      <c r="AC8" s="77">
        <f>AC9+AC22</f>
        <v>784778.85</v>
      </c>
      <c r="AD8" s="77">
        <f>AD22</f>
        <v>1273874.92</v>
      </c>
      <c r="AE8" s="35"/>
      <c r="AF8" s="35"/>
      <c r="AG8" s="35"/>
      <c r="AH8" s="35"/>
      <c r="AI8" s="35"/>
      <c r="AJ8" s="35"/>
      <c r="AK8" s="35"/>
      <c r="AL8" s="35"/>
      <c r="AM8" s="35"/>
      <c r="AN8" s="84"/>
    </row>
    <row r="9" ht="30" customHeight="true" spans="1:40">
      <c r="A9" s="23"/>
      <c r="B9" s="51" t="s">
        <v>24</v>
      </c>
      <c r="C9" s="51" t="s">
        <v>24</v>
      </c>
      <c r="D9" s="37">
        <v>611640</v>
      </c>
      <c r="E9" s="37" t="s">
        <v>157</v>
      </c>
      <c r="F9" s="38">
        <f t="shared" ref="F9:H9" si="2">G9</f>
        <v>14287491.84</v>
      </c>
      <c r="G9" s="38">
        <f t="shared" si="2"/>
        <v>14287491.84</v>
      </c>
      <c r="H9" s="38">
        <f t="shared" si="2"/>
        <v>14287491.84</v>
      </c>
      <c r="I9" s="38">
        <f>I10+I11+I13+I14+I15+I16+I19+I20+I21</f>
        <v>14287491.84</v>
      </c>
      <c r="J9" s="69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78">
        <f>AB9</f>
        <v>4212</v>
      </c>
      <c r="AB9" s="78">
        <f>AC9</f>
        <v>4212</v>
      </c>
      <c r="AC9" s="78">
        <f>AC21</f>
        <v>4212</v>
      </c>
      <c r="AD9" s="77"/>
      <c r="AE9" s="35"/>
      <c r="AF9" s="35"/>
      <c r="AG9" s="35"/>
      <c r="AH9" s="35"/>
      <c r="AI9" s="35"/>
      <c r="AJ9" s="35"/>
      <c r="AK9" s="35"/>
      <c r="AL9" s="35"/>
      <c r="AM9" s="35"/>
      <c r="AN9" s="84"/>
    </row>
    <row r="10" ht="30" customHeight="true" spans="1:40">
      <c r="A10" s="23"/>
      <c r="B10" s="51" t="s">
        <v>158</v>
      </c>
      <c r="C10" s="56" t="s">
        <v>97</v>
      </c>
      <c r="D10" s="37">
        <v>611640</v>
      </c>
      <c r="E10" s="37" t="s">
        <v>159</v>
      </c>
      <c r="F10" s="38">
        <f t="shared" ref="F10:H10" si="3">G10</f>
        <v>6072360</v>
      </c>
      <c r="G10" s="38">
        <f t="shared" si="3"/>
        <v>6072360</v>
      </c>
      <c r="H10" s="38">
        <f t="shared" si="3"/>
        <v>6072360</v>
      </c>
      <c r="I10" s="38">
        <v>6072360</v>
      </c>
      <c r="J10" s="69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77"/>
      <c r="AB10" s="77"/>
      <c r="AC10" s="77"/>
      <c r="AD10" s="77"/>
      <c r="AE10" s="35"/>
      <c r="AF10" s="35"/>
      <c r="AG10" s="35"/>
      <c r="AH10" s="35"/>
      <c r="AI10" s="35"/>
      <c r="AJ10" s="35"/>
      <c r="AK10" s="35"/>
      <c r="AL10" s="35"/>
      <c r="AM10" s="35"/>
      <c r="AN10" s="84"/>
    </row>
    <row r="11" ht="30" customHeight="true" spans="1:40">
      <c r="A11" s="23"/>
      <c r="B11" s="51" t="s">
        <v>158</v>
      </c>
      <c r="C11" s="51" t="s">
        <v>160</v>
      </c>
      <c r="D11" s="37">
        <v>611640</v>
      </c>
      <c r="E11" s="37" t="s">
        <v>161</v>
      </c>
      <c r="F11" s="38">
        <f t="shared" ref="F11:H11" si="4">G11</f>
        <v>687672</v>
      </c>
      <c r="G11" s="38">
        <f t="shared" si="4"/>
        <v>687672</v>
      </c>
      <c r="H11" s="38">
        <f t="shared" si="4"/>
        <v>687672</v>
      </c>
      <c r="I11" s="38">
        <f>I12</f>
        <v>687672</v>
      </c>
      <c r="J11" s="69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77"/>
      <c r="AB11" s="77"/>
      <c r="AC11" s="77"/>
      <c r="AD11" s="77"/>
      <c r="AE11" s="35"/>
      <c r="AF11" s="35"/>
      <c r="AG11" s="35"/>
      <c r="AH11" s="35"/>
      <c r="AI11" s="35"/>
      <c r="AJ11" s="35"/>
      <c r="AK11" s="35"/>
      <c r="AL11" s="35"/>
      <c r="AM11" s="35"/>
      <c r="AN11" s="84"/>
    </row>
    <row r="12" ht="30" customHeight="true" spans="1:40">
      <c r="A12" s="23"/>
      <c r="B12" s="51" t="s">
        <v>158</v>
      </c>
      <c r="C12" s="51" t="s">
        <v>160</v>
      </c>
      <c r="D12" s="37">
        <v>611640</v>
      </c>
      <c r="E12" s="37" t="s">
        <v>162</v>
      </c>
      <c r="F12" s="38">
        <f t="shared" ref="F12:H12" si="5">G12</f>
        <v>687672</v>
      </c>
      <c r="G12" s="38">
        <f t="shared" si="5"/>
        <v>687672</v>
      </c>
      <c r="H12" s="38">
        <f t="shared" si="5"/>
        <v>687672</v>
      </c>
      <c r="I12" s="38">
        <v>687672</v>
      </c>
      <c r="J12" s="69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77"/>
      <c r="AB12" s="77"/>
      <c r="AC12" s="77"/>
      <c r="AD12" s="77"/>
      <c r="AE12" s="35"/>
      <c r="AF12" s="35"/>
      <c r="AG12" s="35"/>
      <c r="AH12" s="35"/>
      <c r="AI12" s="35"/>
      <c r="AJ12" s="35"/>
      <c r="AK12" s="35"/>
      <c r="AL12" s="35"/>
      <c r="AM12" s="35"/>
      <c r="AN12" s="84"/>
    </row>
    <row r="13" ht="30" customHeight="true" spans="1:40">
      <c r="A13" s="23"/>
      <c r="B13" s="51" t="s">
        <v>158</v>
      </c>
      <c r="C13" s="56" t="s">
        <v>163</v>
      </c>
      <c r="D13" s="37">
        <v>611640</v>
      </c>
      <c r="E13" s="37" t="s">
        <v>164</v>
      </c>
      <c r="F13" s="38">
        <f t="shared" ref="F13:H13" si="6">G13</f>
        <v>3735720</v>
      </c>
      <c r="G13" s="38">
        <f t="shared" si="6"/>
        <v>3735720</v>
      </c>
      <c r="H13" s="38">
        <f t="shared" si="6"/>
        <v>3735720</v>
      </c>
      <c r="I13" s="38">
        <v>3735720</v>
      </c>
      <c r="J13" s="69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77"/>
      <c r="AB13" s="77"/>
      <c r="AC13" s="77"/>
      <c r="AD13" s="77"/>
      <c r="AE13" s="35"/>
      <c r="AF13" s="35"/>
      <c r="AG13" s="35"/>
      <c r="AH13" s="35"/>
      <c r="AI13" s="35"/>
      <c r="AJ13" s="35"/>
      <c r="AK13" s="35"/>
      <c r="AL13" s="35"/>
      <c r="AM13" s="35"/>
      <c r="AN13" s="84"/>
    </row>
    <row r="14" ht="30" customHeight="true" spans="1:40">
      <c r="A14" s="23"/>
      <c r="B14" s="51" t="s">
        <v>158</v>
      </c>
      <c r="C14" s="56" t="s">
        <v>165</v>
      </c>
      <c r="D14" s="37">
        <v>611640</v>
      </c>
      <c r="E14" s="37" t="s">
        <v>166</v>
      </c>
      <c r="F14" s="38">
        <f t="shared" ref="F14:H14" si="7">G14</f>
        <v>1591910.4</v>
      </c>
      <c r="G14" s="38">
        <f t="shared" si="7"/>
        <v>1591910.4</v>
      </c>
      <c r="H14" s="38">
        <f t="shared" si="7"/>
        <v>1591910.4</v>
      </c>
      <c r="I14" s="38">
        <v>1591910.4</v>
      </c>
      <c r="J14" s="69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77"/>
      <c r="AB14" s="77"/>
      <c r="AC14" s="77"/>
      <c r="AD14" s="77"/>
      <c r="AE14" s="35"/>
      <c r="AF14" s="35"/>
      <c r="AG14" s="35"/>
      <c r="AH14" s="35"/>
      <c r="AI14" s="35"/>
      <c r="AJ14" s="35"/>
      <c r="AK14" s="35"/>
      <c r="AL14" s="35"/>
      <c r="AM14" s="35"/>
      <c r="AN14" s="84"/>
    </row>
    <row r="15" ht="30" customHeight="true" spans="1:40">
      <c r="A15" s="23"/>
      <c r="B15" s="51" t="s">
        <v>158</v>
      </c>
      <c r="C15" s="51">
        <v>10</v>
      </c>
      <c r="D15" s="37">
        <v>611640</v>
      </c>
      <c r="E15" s="37" t="s">
        <v>167</v>
      </c>
      <c r="F15" s="38">
        <f t="shared" ref="F15:H15" si="8">G15</f>
        <v>795955.2</v>
      </c>
      <c r="G15" s="38">
        <f t="shared" si="8"/>
        <v>795955.2</v>
      </c>
      <c r="H15" s="38">
        <f t="shared" si="8"/>
        <v>795955.2</v>
      </c>
      <c r="I15" s="38">
        <v>795955.2</v>
      </c>
      <c r="J15" s="69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77"/>
      <c r="AB15" s="77"/>
      <c r="AC15" s="77"/>
      <c r="AD15" s="77"/>
      <c r="AE15" s="35"/>
      <c r="AF15" s="35"/>
      <c r="AG15" s="35"/>
      <c r="AH15" s="35"/>
      <c r="AI15" s="35"/>
      <c r="AJ15" s="35"/>
      <c r="AK15" s="35"/>
      <c r="AL15" s="35"/>
      <c r="AM15" s="35"/>
      <c r="AN15" s="84"/>
    </row>
    <row r="16" ht="30" customHeight="true" spans="1:40">
      <c r="A16" s="23"/>
      <c r="B16" s="51" t="s">
        <v>158</v>
      </c>
      <c r="C16" s="51">
        <v>12</v>
      </c>
      <c r="D16" s="37">
        <v>611640</v>
      </c>
      <c r="E16" s="37" t="s">
        <v>168</v>
      </c>
      <c r="F16" s="38">
        <f t="shared" ref="F16:H16" si="9">G16</f>
        <v>109443.84</v>
      </c>
      <c r="G16" s="38">
        <f t="shared" si="9"/>
        <v>109443.84</v>
      </c>
      <c r="H16" s="38">
        <f t="shared" si="9"/>
        <v>109443.84</v>
      </c>
      <c r="I16" s="38">
        <v>109443.84</v>
      </c>
      <c r="J16" s="69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77"/>
      <c r="AB16" s="77"/>
      <c r="AC16" s="77"/>
      <c r="AD16" s="77"/>
      <c r="AE16" s="35"/>
      <c r="AF16" s="35"/>
      <c r="AG16" s="35"/>
      <c r="AH16" s="35"/>
      <c r="AI16" s="35"/>
      <c r="AJ16" s="35"/>
      <c r="AK16" s="35"/>
      <c r="AL16" s="35"/>
      <c r="AM16" s="35"/>
      <c r="AN16" s="84"/>
    </row>
    <row r="17" ht="30" customHeight="true" spans="1:40">
      <c r="A17" s="23"/>
      <c r="B17" s="51" t="s">
        <v>158</v>
      </c>
      <c r="C17" s="51" t="s">
        <v>169</v>
      </c>
      <c r="D17" s="37">
        <v>611640</v>
      </c>
      <c r="E17" s="37" t="s">
        <v>170</v>
      </c>
      <c r="F17" s="38">
        <f t="shared" ref="F17:H17" si="10">G17</f>
        <v>59696.64</v>
      </c>
      <c r="G17" s="38">
        <f t="shared" si="10"/>
        <v>59696.64</v>
      </c>
      <c r="H17" s="38">
        <f t="shared" si="10"/>
        <v>59696.64</v>
      </c>
      <c r="I17" s="38">
        <v>59696.64</v>
      </c>
      <c r="J17" s="69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77"/>
      <c r="AB17" s="77"/>
      <c r="AC17" s="77"/>
      <c r="AD17" s="77"/>
      <c r="AE17" s="35"/>
      <c r="AF17" s="35"/>
      <c r="AG17" s="35"/>
      <c r="AH17" s="35"/>
      <c r="AI17" s="35"/>
      <c r="AJ17" s="35"/>
      <c r="AK17" s="35"/>
      <c r="AL17" s="35"/>
      <c r="AM17" s="35"/>
      <c r="AN17" s="84"/>
    </row>
    <row r="18" ht="30" customHeight="true" spans="1:40">
      <c r="A18" s="23"/>
      <c r="B18" s="51" t="s">
        <v>158</v>
      </c>
      <c r="C18" s="51" t="s">
        <v>169</v>
      </c>
      <c r="D18" s="37">
        <v>611640</v>
      </c>
      <c r="E18" s="37" t="s">
        <v>171</v>
      </c>
      <c r="F18" s="38">
        <f t="shared" ref="F18:H18" si="11">G18</f>
        <v>49747.2</v>
      </c>
      <c r="G18" s="38">
        <f t="shared" si="11"/>
        <v>49747.2</v>
      </c>
      <c r="H18" s="38">
        <f t="shared" si="11"/>
        <v>49747.2</v>
      </c>
      <c r="I18" s="38">
        <v>49747.2</v>
      </c>
      <c r="J18" s="69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77"/>
      <c r="AB18" s="77"/>
      <c r="AC18" s="77"/>
      <c r="AD18" s="77"/>
      <c r="AE18" s="35"/>
      <c r="AF18" s="35"/>
      <c r="AG18" s="35"/>
      <c r="AH18" s="35"/>
      <c r="AI18" s="35"/>
      <c r="AJ18" s="35"/>
      <c r="AK18" s="35"/>
      <c r="AL18" s="35"/>
      <c r="AM18" s="35"/>
      <c r="AN18" s="84"/>
    </row>
    <row r="19" ht="30" customHeight="true" spans="1:40">
      <c r="A19" s="23"/>
      <c r="B19" s="51" t="s">
        <v>158</v>
      </c>
      <c r="C19" s="51">
        <v>13</v>
      </c>
      <c r="D19" s="37">
        <v>611640</v>
      </c>
      <c r="E19" s="37" t="s">
        <v>172</v>
      </c>
      <c r="F19" s="38">
        <f t="shared" ref="F19:H19" si="12">G19</f>
        <v>1193932.8</v>
      </c>
      <c r="G19" s="38">
        <f t="shared" si="12"/>
        <v>1193932.8</v>
      </c>
      <c r="H19" s="38">
        <f t="shared" si="12"/>
        <v>1193932.8</v>
      </c>
      <c r="I19" s="38">
        <v>1193932.8</v>
      </c>
      <c r="J19" s="69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77"/>
      <c r="AB19" s="77"/>
      <c r="AC19" s="77"/>
      <c r="AD19" s="77"/>
      <c r="AE19" s="35"/>
      <c r="AF19" s="35"/>
      <c r="AG19" s="35"/>
      <c r="AH19" s="35"/>
      <c r="AI19" s="35"/>
      <c r="AJ19" s="35"/>
      <c r="AK19" s="35"/>
      <c r="AL19" s="35"/>
      <c r="AM19" s="35"/>
      <c r="AN19" s="84"/>
    </row>
    <row r="20" ht="30" customHeight="true" spans="1:40">
      <c r="A20" s="23"/>
      <c r="B20" s="51">
        <v>303</v>
      </c>
      <c r="C20" s="56" t="s">
        <v>88</v>
      </c>
      <c r="D20" s="37">
        <v>611640</v>
      </c>
      <c r="E20" s="37" t="s">
        <v>173</v>
      </c>
      <c r="F20" s="38">
        <f t="shared" ref="F20:H20" si="13">G20</f>
        <v>61617.6</v>
      </c>
      <c r="G20" s="38">
        <f t="shared" si="13"/>
        <v>61617.6</v>
      </c>
      <c r="H20" s="38">
        <f t="shared" si="13"/>
        <v>61617.6</v>
      </c>
      <c r="I20" s="38">
        <v>61617.6</v>
      </c>
      <c r="J20" s="69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77"/>
      <c r="AB20" s="77"/>
      <c r="AC20" s="77"/>
      <c r="AD20" s="77"/>
      <c r="AE20" s="35"/>
      <c r="AF20" s="35"/>
      <c r="AG20" s="35"/>
      <c r="AH20" s="35"/>
      <c r="AI20" s="35"/>
      <c r="AJ20" s="35"/>
      <c r="AK20" s="35"/>
      <c r="AL20" s="35"/>
      <c r="AM20" s="35"/>
      <c r="AN20" s="84"/>
    </row>
    <row r="21" ht="30" customHeight="true" spans="1:40">
      <c r="A21" s="23"/>
      <c r="B21" s="51">
        <v>303</v>
      </c>
      <c r="C21" s="56" t="s">
        <v>91</v>
      </c>
      <c r="D21" s="37">
        <v>611640</v>
      </c>
      <c r="E21" s="37" t="s">
        <v>174</v>
      </c>
      <c r="F21" s="38">
        <f t="shared" ref="F21:H21" si="14">G21</f>
        <v>38880</v>
      </c>
      <c r="G21" s="38">
        <f t="shared" si="14"/>
        <v>38880</v>
      </c>
      <c r="H21" s="38">
        <f t="shared" si="14"/>
        <v>38880</v>
      </c>
      <c r="I21" s="38">
        <v>38880</v>
      </c>
      <c r="J21" s="69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78">
        <f>AB21</f>
        <v>4212</v>
      </c>
      <c r="AB21" s="78">
        <f>AC21</f>
        <v>4212</v>
      </c>
      <c r="AC21" s="78">
        <v>4212</v>
      </c>
      <c r="AD21" s="81"/>
      <c r="AE21" s="35"/>
      <c r="AF21" s="35"/>
      <c r="AG21" s="35"/>
      <c r="AH21" s="35"/>
      <c r="AI21" s="35"/>
      <c r="AJ21" s="35"/>
      <c r="AK21" s="35"/>
      <c r="AL21" s="35"/>
      <c r="AM21" s="35"/>
      <c r="AN21" s="84"/>
    </row>
    <row r="22" ht="30" customHeight="true" spans="1:40">
      <c r="A22" s="23"/>
      <c r="B22" s="51" t="s">
        <v>24</v>
      </c>
      <c r="C22" s="51" t="s">
        <v>24</v>
      </c>
      <c r="D22" s="37">
        <v>611640</v>
      </c>
      <c r="E22" s="37" t="s">
        <v>175</v>
      </c>
      <c r="F22" s="38">
        <f t="shared" ref="F22:H22" si="15">G22</f>
        <v>1058739.04</v>
      </c>
      <c r="G22" s="38">
        <f t="shared" si="15"/>
        <v>1058739.04</v>
      </c>
      <c r="H22" s="38">
        <f t="shared" si="15"/>
        <v>1058739.04</v>
      </c>
      <c r="I22" s="38">
        <f>I23+I24+I25+I26+I27+I28+I29+I30+I31+I32+I33+I34+I35</f>
        <v>1058739.04</v>
      </c>
      <c r="J22" s="69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77">
        <f>AB22</f>
        <v>780566.85</v>
      </c>
      <c r="AB22" s="77">
        <f>AC22</f>
        <v>780566.85</v>
      </c>
      <c r="AC22" s="77">
        <f>AC23+AC24+AC25+AC26+AC27+AC28+AC29+AC30+AC31+AC32+AC34+AC35+AC36+AD3+AC43+AC44</f>
        <v>780566.85</v>
      </c>
      <c r="AD22" s="77">
        <f>AD37+AD38+AD39+AD40+AD41+AD42+AD45</f>
        <v>1273874.92</v>
      </c>
      <c r="AE22" s="35"/>
      <c r="AF22" s="35"/>
      <c r="AG22" s="35"/>
      <c r="AH22" s="35"/>
      <c r="AI22" s="35"/>
      <c r="AJ22" s="35"/>
      <c r="AK22" s="35"/>
      <c r="AL22" s="35"/>
      <c r="AM22" s="35"/>
      <c r="AN22" s="84"/>
    </row>
    <row r="23" ht="30" customHeight="true" spans="1:40">
      <c r="A23" s="23"/>
      <c r="B23" s="51" t="s">
        <v>176</v>
      </c>
      <c r="C23" s="56" t="s">
        <v>97</v>
      </c>
      <c r="D23" s="37">
        <v>611640</v>
      </c>
      <c r="E23" s="37" t="s">
        <v>177</v>
      </c>
      <c r="F23" s="38">
        <f t="shared" ref="F23:H23" si="16">G23</f>
        <v>250000</v>
      </c>
      <c r="G23" s="38">
        <f t="shared" si="16"/>
        <v>250000</v>
      </c>
      <c r="H23" s="38">
        <f t="shared" si="16"/>
        <v>250000</v>
      </c>
      <c r="I23" s="38">
        <v>250000</v>
      </c>
      <c r="J23" s="69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77">
        <f>AB23</f>
        <v>284305.49</v>
      </c>
      <c r="AB23" s="77">
        <f>AC23</f>
        <v>284305.49</v>
      </c>
      <c r="AC23" s="77">
        <v>284305.49</v>
      </c>
      <c r="AD23" s="77"/>
      <c r="AE23" s="35"/>
      <c r="AF23" s="35"/>
      <c r="AG23" s="35"/>
      <c r="AH23" s="35"/>
      <c r="AI23" s="35"/>
      <c r="AJ23" s="35"/>
      <c r="AK23" s="35"/>
      <c r="AL23" s="35"/>
      <c r="AM23" s="35"/>
      <c r="AN23" s="84"/>
    </row>
    <row r="24" ht="27" customHeight="true" spans="2:39">
      <c r="B24" s="51" t="s">
        <v>176</v>
      </c>
      <c r="C24" s="56" t="s">
        <v>86</v>
      </c>
      <c r="D24" s="37">
        <v>611640</v>
      </c>
      <c r="E24" s="37" t="s">
        <v>178</v>
      </c>
      <c r="F24" s="38">
        <f t="shared" ref="F24:H24" si="17">G24</f>
        <v>55000</v>
      </c>
      <c r="G24" s="38">
        <f t="shared" si="17"/>
        <v>55000</v>
      </c>
      <c r="H24" s="38">
        <f t="shared" si="17"/>
        <v>55000</v>
      </c>
      <c r="I24" s="38">
        <v>55000</v>
      </c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78">
        <f t="shared" ref="AA24:AA45" si="18">AB24</f>
        <v>5640</v>
      </c>
      <c r="AB24" s="78">
        <f t="shared" ref="AB24:AB43" si="19">AC24</f>
        <v>5640</v>
      </c>
      <c r="AC24" s="82">
        <v>5640</v>
      </c>
      <c r="AD24" s="79"/>
      <c r="AE24" s="69"/>
      <c r="AF24" s="69"/>
      <c r="AG24" s="69"/>
      <c r="AH24" s="69"/>
      <c r="AI24" s="69"/>
      <c r="AJ24" s="69"/>
      <c r="AK24" s="69"/>
      <c r="AL24" s="69"/>
      <c r="AM24" s="69"/>
    </row>
    <row r="25" ht="27" customHeight="true" spans="2:39">
      <c r="B25" s="51" t="s">
        <v>176</v>
      </c>
      <c r="C25" s="56" t="s">
        <v>88</v>
      </c>
      <c r="D25" s="37">
        <v>611640</v>
      </c>
      <c r="E25" s="37" t="s">
        <v>179</v>
      </c>
      <c r="F25" s="38">
        <f t="shared" ref="F25:H25" si="20">G25</f>
        <v>6000</v>
      </c>
      <c r="G25" s="38">
        <f t="shared" si="20"/>
        <v>6000</v>
      </c>
      <c r="H25" s="38">
        <f t="shared" si="20"/>
        <v>6000</v>
      </c>
      <c r="I25" s="38">
        <v>6000</v>
      </c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78">
        <f t="shared" si="18"/>
        <v>6000</v>
      </c>
      <c r="AB25" s="78">
        <f t="shared" si="19"/>
        <v>6000</v>
      </c>
      <c r="AC25" s="82">
        <v>6000</v>
      </c>
      <c r="AD25" s="79"/>
      <c r="AE25" s="69"/>
      <c r="AF25" s="69"/>
      <c r="AG25" s="69"/>
      <c r="AH25" s="69"/>
      <c r="AI25" s="69"/>
      <c r="AJ25" s="69"/>
      <c r="AK25" s="69"/>
      <c r="AL25" s="69"/>
      <c r="AM25" s="69"/>
    </row>
    <row r="26" ht="27" customHeight="true" spans="2:39">
      <c r="B26" s="51" t="s">
        <v>176</v>
      </c>
      <c r="C26" s="56" t="s">
        <v>180</v>
      </c>
      <c r="D26" s="37">
        <v>611640</v>
      </c>
      <c r="E26" s="37" t="s">
        <v>181</v>
      </c>
      <c r="F26" s="38">
        <f t="shared" ref="F26:H26" si="21">G26</f>
        <v>1000</v>
      </c>
      <c r="G26" s="38">
        <f t="shared" si="21"/>
        <v>1000</v>
      </c>
      <c r="H26" s="38">
        <f t="shared" si="21"/>
        <v>1000</v>
      </c>
      <c r="I26" s="38">
        <v>1000</v>
      </c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78">
        <f t="shared" si="18"/>
        <v>1000</v>
      </c>
      <c r="AB26" s="78">
        <f t="shared" si="19"/>
        <v>1000</v>
      </c>
      <c r="AC26" s="82">
        <v>1000</v>
      </c>
      <c r="AD26" s="79"/>
      <c r="AE26" s="69"/>
      <c r="AF26" s="69"/>
      <c r="AG26" s="69"/>
      <c r="AH26" s="69"/>
      <c r="AI26" s="69"/>
      <c r="AJ26" s="69"/>
      <c r="AK26" s="69"/>
      <c r="AL26" s="69"/>
      <c r="AM26" s="69"/>
    </row>
    <row r="27" ht="27" customHeight="true" spans="2:39">
      <c r="B27" s="51" t="s">
        <v>176</v>
      </c>
      <c r="C27" s="56" t="s">
        <v>91</v>
      </c>
      <c r="D27" s="37">
        <v>611640</v>
      </c>
      <c r="E27" s="37" t="s">
        <v>182</v>
      </c>
      <c r="F27" s="38">
        <f t="shared" ref="F27:H27" si="22">G27</f>
        <v>56000</v>
      </c>
      <c r="G27" s="38">
        <f t="shared" si="22"/>
        <v>56000</v>
      </c>
      <c r="H27" s="38">
        <f t="shared" si="22"/>
        <v>56000</v>
      </c>
      <c r="I27" s="38">
        <v>56000</v>
      </c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78">
        <f t="shared" si="18"/>
        <v>14972</v>
      </c>
      <c r="AB27" s="78">
        <f t="shared" si="19"/>
        <v>14972</v>
      </c>
      <c r="AC27" s="82">
        <v>14972</v>
      </c>
      <c r="AD27" s="79"/>
      <c r="AE27" s="69"/>
      <c r="AF27" s="69"/>
      <c r="AG27" s="69"/>
      <c r="AH27" s="69"/>
      <c r="AI27" s="69"/>
      <c r="AJ27" s="69"/>
      <c r="AK27" s="69"/>
      <c r="AL27" s="69"/>
      <c r="AM27" s="69"/>
    </row>
    <row r="28" ht="27" customHeight="true" spans="2:39">
      <c r="B28" s="51" t="s">
        <v>176</v>
      </c>
      <c r="C28" s="56" t="s">
        <v>183</v>
      </c>
      <c r="D28" s="37">
        <v>611640</v>
      </c>
      <c r="E28" s="37" t="s">
        <v>184</v>
      </c>
      <c r="F28" s="38">
        <f t="shared" ref="F28:H28" si="23">G28</f>
        <v>64000</v>
      </c>
      <c r="G28" s="38">
        <f t="shared" si="23"/>
        <v>64000</v>
      </c>
      <c r="H28" s="38">
        <f t="shared" si="23"/>
        <v>64000</v>
      </c>
      <c r="I28" s="38">
        <v>64000</v>
      </c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77">
        <f t="shared" si="18"/>
        <v>12063.27</v>
      </c>
      <c r="AB28" s="77">
        <f t="shared" si="19"/>
        <v>12063.27</v>
      </c>
      <c r="AC28" s="79">
        <v>12063.27</v>
      </c>
      <c r="AD28" s="79"/>
      <c r="AE28" s="69"/>
      <c r="AF28" s="69"/>
      <c r="AG28" s="69"/>
      <c r="AH28" s="69"/>
      <c r="AI28" s="69"/>
      <c r="AJ28" s="69"/>
      <c r="AK28" s="69"/>
      <c r="AL28" s="69"/>
      <c r="AM28" s="69"/>
    </row>
    <row r="29" ht="27" customHeight="true" spans="2:39">
      <c r="B29" s="51" t="s">
        <v>176</v>
      </c>
      <c r="C29" s="56" t="s">
        <v>163</v>
      </c>
      <c r="D29" s="37">
        <v>611640</v>
      </c>
      <c r="E29" s="37" t="s">
        <v>185</v>
      </c>
      <c r="F29" s="38">
        <f t="shared" ref="F29:H29" si="24">G29</f>
        <v>35000</v>
      </c>
      <c r="G29" s="38">
        <f t="shared" si="24"/>
        <v>35000</v>
      </c>
      <c r="H29" s="38">
        <f t="shared" si="24"/>
        <v>35000</v>
      </c>
      <c r="I29" s="38">
        <v>35000</v>
      </c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77">
        <f t="shared" si="18"/>
        <v>0</v>
      </c>
      <c r="AB29" s="77">
        <f t="shared" si="19"/>
        <v>0</v>
      </c>
      <c r="AC29" s="79">
        <v>0</v>
      </c>
      <c r="AD29" s="79"/>
      <c r="AE29" s="69"/>
      <c r="AF29" s="69"/>
      <c r="AG29" s="69"/>
      <c r="AH29" s="69"/>
      <c r="AI29" s="69"/>
      <c r="AJ29" s="69"/>
      <c r="AK29" s="69"/>
      <c r="AL29" s="69"/>
      <c r="AM29" s="69"/>
    </row>
    <row r="30" ht="27" customHeight="true" spans="2:39">
      <c r="B30" s="51" t="s">
        <v>176</v>
      </c>
      <c r="C30" s="56" t="s">
        <v>94</v>
      </c>
      <c r="D30" s="37">
        <v>611640</v>
      </c>
      <c r="E30" s="37" t="s">
        <v>186</v>
      </c>
      <c r="F30" s="38">
        <f t="shared" ref="F30:H30" si="25">G30</f>
        <v>183150</v>
      </c>
      <c r="G30" s="38">
        <f t="shared" si="25"/>
        <v>183150</v>
      </c>
      <c r="H30" s="38">
        <f t="shared" si="25"/>
        <v>183150</v>
      </c>
      <c r="I30" s="38">
        <v>183150</v>
      </c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78">
        <f t="shared" si="18"/>
        <v>60037</v>
      </c>
      <c r="AB30" s="78">
        <f t="shared" si="19"/>
        <v>60037</v>
      </c>
      <c r="AC30" s="82">
        <v>60037</v>
      </c>
      <c r="AD30" s="79"/>
      <c r="AE30" s="69"/>
      <c r="AF30" s="69"/>
      <c r="AG30" s="69"/>
      <c r="AH30" s="69"/>
      <c r="AI30" s="69"/>
      <c r="AJ30" s="69"/>
      <c r="AK30" s="69"/>
      <c r="AL30" s="69"/>
      <c r="AM30" s="69"/>
    </row>
    <row r="31" ht="27" customHeight="true" spans="2:39">
      <c r="B31" s="51" t="s">
        <v>176</v>
      </c>
      <c r="C31" s="56" t="s">
        <v>187</v>
      </c>
      <c r="D31" s="37">
        <v>611640</v>
      </c>
      <c r="E31" s="37" t="s">
        <v>188</v>
      </c>
      <c r="F31" s="38">
        <f t="shared" ref="F31:H31" si="26">G31</f>
        <v>150000</v>
      </c>
      <c r="G31" s="38">
        <f t="shared" si="26"/>
        <v>150000</v>
      </c>
      <c r="H31" s="38">
        <f t="shared" si="26"/>
        <v>150000</v>
      </c>
      <c r="I31" s="38">
        <v>150000</v>
      </c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77">
        <f t="shared" si="18"/>
        <v>72496.35</v>
      </c>
      <c r="AB31" s="77">
        <f t="shared" si="19"/>
        <v>72496.35</v>
      </c>
      <c r="AC31" s="79">
        <v>72496.35</v>
      </c>
      <c r="AD31" s="79"/>
      <c r="AE31" s="69"/>
      <c r="AF31" s="69"/>
      <c r="AG31" s="69"/>
      <c r="AH31" s="69"/>
      <c r="AI31" s="69"/>
      <c r="AJ31" s="69"/>
      <c r="AK31" s="69"/>
      <c r="AL31" s="69"/>
      <c r="AM31" s="69"/>
    </row>
    <row r="32" ht="27" customHeight="true" spans="2:39">
      <c r="B32" s="51" t="s">
        <v>176</v>
      </c>
      <c r="C32" s="56" t="s">
        <v>189</v>
      </c>
      <c r="D32" s="37">
        <v>611640</v>
      </c>
      <c r="E32" s="37" t="s">
        <v>190</v>
      </c>
      <c r="F32" s="38">
        <f t="shared" ref="F32:H32" si="27">G32</f>
        <v>55000</v>
      </c>
      <c r="G32" s="38">
        <f t="shared" si="27"/>
        <v>55000</v>
      </c>
      <c r="H32" s="38">
        <f t="shared" si="27"/>
        <v>55000</v>
      </c>
      <c r="I32" s="38">
        <v>55000</v>
      </c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78">
        <f t="shared" si="18"/>
        <v>26500</v>
      </c>
      <c r="AB32" s="78">
        <f t="shared" si="19"/>
        <v>26500</v>
      </c>
      <c r="AC32" s="82">
        <v>26500</v>
      </c>
      <c r="AD32" s="79"/>
      <c r="AE32" s="69"/>
      <c r="AF32" s="69"/>
      <c r="AG32" s="69"/>
      <c r="AH32" s="69"/>
      <c r="AI32" s="69"/>
      <c r="AJ32" s="69"/>
      <c r="AK32" s="69"/>
      <c r="AL32" s="69"/>
      <c r="AM32" s="69"/>
    </row>
    <row r="33" ht="27" customHeight="true" spans="2:39">
      <c r="B33" s="51" t="s">
        <v>176</v>
      </c>
      <c r="C33" s="56" t="s">
        <v>191</v>
      </c>
      <c r="D33" s="37">
        <v>611640</v>
      </c>
      <c r="E33" s="37" t="s">
        <v>192</v>
      </c>
      <c r="F33" s="38">
        <f t="shared" ref="F33:H33" si="28">G33</f>
        <v>4750</v>
      </c>
      <c r="G33" s="38">
        <f t="shared" si="28"/>
        <v>4750</v>
      </c>
      <c r="H33" s="38">
        <f t="shared" si="28"/>
        <v>4750</v>
      </c>
      <c r="I33" s="38">
        <v>4750</v>
      </c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77">
        <f t="shared" si="18"/>
        <v>0</v>
      </c>
      <c r="AB33" s="77">
        <f t="shared" si="19"/>
        <v>0</v>
      </c>
      <c r="AC33" s="79">
        <v>0</v>
      </c>
      <c r="AD33" s="79"/>
      <c r="AE33" s="69"/>
      <c r="AF33" s="69"/>
      <c r="AG33" s="69"/>
      <c r="AH33" s="69"/>
      <c r="AI33" s="69"/>
      <c r="AJ33" s="69"/>
      <c r="AK33" s="69"/>
      <c r="AL33" s="69"/>
      <c r="AM33" s="69"/>
    </row>
    <row r="34" ht="27" customHeight="true" spans="2:39">
      <c r="B34" s="51" t="s">
        <v>176</v>
      </c>
      <c r="C34" s="56" t="s">
        <v>193</v>
      </c>
      <c r="D34" s="37">
        <v>611640</v>
      </c>
      <c r="E34" s="37" t="s">
        <v>194</v>
      </c>
      <c r="F34" s="38">
        <f t="shared" ref="F34:H34" si="29">G34</f>
        <v>74564.64</v>
      </c>
      <c r="G34" s="38">
        <f t="shared" si="29"/>
        <v>74564.64</v>
      </c>
      <c r="H34" s="38">
        <f t="shared" si="29"/>
        <v>74564.64</v>
      </c>
      <c r="I34" s="38">
        <v>74564.64</v>
      </c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77">
        <f t="shared" si="18"/>
        <v>74427.27</v>
      </c>
      <c r="AB34" s="77">
        <f t="shared" si="19"/>
        <v>74427.27</v>
      </c>
      <c r="AC34" s="79">
        <v>74427.27</v>
      </c>
      <c r="AD34" s="79"/>
      <c r="AE34" s="69"/>
      <c r="AF34" s="69"/>
      <c r="AG34" s="69"/>
      <c r="AH34" s="69"/>
      <c r="AI34" s="69"/>
      <c r="AJ34" s="69"/>
      <c r="AK34" s="69"/>
      <c r="AL34" s="69"/>
      <c r="AM34" s="69"/>
    </row>
    <row r="35" ht="27" customHeight="true" spans="2:39">
      <c r="B35" s="51" t="s">
        <v>176</v>
      </c>
      <c r="C35" s="56" t="s">
        <v>195</v>
      </c>
      <c r="D35" s="37">
        <v>611640</v>
      </c>
      <c r="E35" s="37" t="s">
        <v>196</v>
      </c>
      <c r="F35" s="38">
        <f t="shared" ref="F35:H35" si="30">G35</f>
        <v>124274.4</v>
      </c>
      <c r="G35" s="38">
        <f t="shared" si="30"/>
        <v>124274.4</v>
      </c>
      <c r="H35" s="38">
        <f t="shared" si="30"/>
        <v>124274.4</v>
      </c>
      <c r="I35" s="38">
        <v>124274.4</v>
      </c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77">
        <f t="shared" si="18"/>
        <v>124045.44</v>
      </c>
      <c r="AB35" s="77">
        <f t="shared" si="19"/>
        <v>124045.44</v>
      </c>
      <c r="AC35" s="79">
        <v>124045.44</v>
      </c>
      <c r="AD35" s="79"/>
      <c r="AE35" s="69"/>
      <c r="AF35" s="69"/>
      <c r="AG35" s="69"/>
      <c r="AH35" s="69"/>
      <c r="AI35" s="69"/>
      <c r="AJ35" s="69"/>
      <c r="AK35" s="69"/>
      <c r="AL35" s="69"/>
      <c r="AM35" s="69"/>
    </row>
    <row r="36" ht="23" customHeight="true" spans="2:39">
      <c r="B36" s="68">
        <v>302</v>
      </c>
      <c r="C36" s="68">
        <v>39</v>
      </c>
      <c r="D36" s="37">
        <v>611640</v>
      </c>
      <c r="E36" s="69" t="s">
        <v>197</v>
      </c>
      <c r="F36" s="38">
        <f>G36</f>
        <v>7146.4</v>
      </c>
      <c r="G36" s="38">
        <f>H36</f>
        <v>7146.4</v>
      </c>
      <c r="H36" s="38">
        <f>I36</f>
        <v>7146.4</v>
      </c>
      <c r="I36" s="69">
        <v>7146.4</v>
      </c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78">
        <f t="shared" si="18"/>
        <v>7146.4</v>
      </c>
      <c r="AB36" s="78">
        <f t="shared" si="19"/>
        <v>7146.4</v>
      </c>
      <c r="AC36" s="82">
        <v>7146.4</v>
      </c>
      <c r="AD36" s="82"/>
      <c r="AE36" s="69"/>
      <c r="AF36" s="69"/>
      <c r="AG36" s="69"/>
      <c r="AH36" s="69"/>
      <c r="AI36" s="69"/>
      <c r="AJ36" s="69"/>
      <c r="AK36" s="69"/>
      <c r="AL36" s="69"/>
      <c r="AM36" s="69"/>
    </row>
    <row r="37" ht="23" customHeight="true" spans="2:39">
      <c r="B37" s="68">
        <v>302</v>
      </c>
      <c r="C37" s="68">
        <v>99</v>
      </c>
      <c r="D37" s="37">
        <v>611640</v>
      </c>
      <c r="E37" s="69" t="s">
        <v>198</v>
      </c>
      <c r="F37" s="38"/>
      <c r="G37" s="38"/>
      <c r="H37" s="38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78">
        <f t="shared" si="18"/>
        <v>27000</v>
      </c>
      <c r="AB37" s="78">
        <f t="shared" ref="AB37:AB42" si="31">AD37</f>
        <v>27000</v>
      </c>
      <c r="AC37" s="78"/>
      <c r="AD37" s="82">
        <v>27000</v>
      </c>
      <c r="AE37" s="69"/>
      <c r="AF37" s="69"/>
      <c r="AG37" s="69"/>
      <c r="AH37" s="69"/>
      <c r="AI37" s="69"/>
      <c r="AJ37" s="69"/>
      <c r="AK37" s="69"/>
      <c r="AL37" s="69"/>
      <c r="AM37" s="69"/>
    </row>
    <row r="38" ht="23" customHeight="true" spans="2:39">
      <c r="B38" s="68">
        <v>302</v>
      </c>
      <c r="C38" s="68">
        <v>99</v>
      </c>
      <c r="D38" s="37">
        <v>611640</v>
      </c>
      <c r="E38" s="69" t="s">
        <v>199</v>
      </c>
      <c r="F38" s="38"/>
      <c r="G38" s="38"/>
      <c r="H38" s="38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78">
        <f t="shared" si="18"/>
        <v>30000</v>
      </c>
      <c r="AB38" s="78">
        <f t="shared" si="31"/>
        <v>30000</v>
      </c>
      <c r="AC38" s="78"/>
      <c r="AD38" s="82">
        <v>30000</v>
      </c>
      <c r="AE38" s="69"/>
      <c r="AF38" s="69"/>
      <c r="AG38" s="69"/>
      <c r="AH38" s="69"/>
      <c r="AI38" s="69"/>
      <c r="AJ38" s="69"/>
      <c r="AK38" s="69"/>
      <c r="AL38" s="69"/>
      <c r="AM38" s="69"/>
    </row>
    <row r="39" ht="23" customHeight="true" spans="2:39">
      <c r="B39" s="68">
        <v>302</v>
      </c>
      <c r="C39" s="68">
        <v>99</v>
      </c>
      <c r="D39" s="37">
        <v>611640</v>
      </c>
      <c r="E39" s="69" t="s">
        <v>200</v>
      </c>
      <c r="F39" s="38"/>
      <c r="G39" s="38"/>
      <c r="H39" s="38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78">
        <f t="shared" si="18"/>
        <v>149388</v>
      </c>
      <c r="AB39" s="78">
        <f t="shared" si="31"/>
        <v>149388</v>
      </c>
      <c r="AC39" s="78"/>
      <c r="AD39" s="82">
        <v>149388</v>
      </c>
      <c r="AE39" s="69"/>
      <c r="AF39" s="69"/>
      <c r="AG39" s="69"/>
      <c r="AH39" s="69"/>
      <c r="AI39" s="69"/>
      <c r="AJ39" s="69"/>
      <c r="AK39" s="69"/>
      <c r="AL39" s="69"/>
      <c r="AM39" s="69"/>
    </row>
    <row r="40" ht="23" customHeight="true" spans="2:39">
      <c r="B40" s="68">
        <v>302</v>
      </c>
      <c r="C40" s="68">
        <v>99</v>
      </c>
      <c r="D40" s="37">
        <v>611640</v>
      </c>
      <c r="E40" s="69" t="s">
        <v>201</v>
      </c>
      <c r="F40" s="38"/>
      <c r="G40" s="38"/>
      <c r="H40" s="38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78">
        <f t="shared" si="18"/>
        <v>56444</v>
      </c>
      <c r="AB40" s="78">
        <f t="shared" si="31"/>
        <v>56444</v>
      </c>
      <c r="AC40" s="78"/>
      <c r="AD40" s="82">
        <v>56444</v>
      </c>
      <c r="AE40" s="69"/>
      <c r="AF40" s="69"/>
      <c r="AG40" s="69"/>
      <c r="AH40" s="69"/>
      <c r="AI40" s="69"/>
      <c r="AJ40" s="69"/>
      <c r="AK40" s="69"/>
      <c r="AL40" s="69"/>
      <c r="AM40" s="69"/>
    </row>
    <row r="41" ht="23" customHeight="true" spans="2:39">
      <c r="B41" s="68">
        <v>302</v>
      </c>
      <c r="C41" s="68">
        <v>99</v>
      </c>
      <c r="D41" s="37">
        <v>611640</v>
      </c>
      <c r="E41" s="69" t="s">
        <v>202</v>
      </c>
      <c r="F41" s="38"/>
      <c r="G41" s="38"/>
      <c r="H41" s="38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78">
        <f t="shared" si="18"/>
        <v>374000</v>
      </c>
      <c r="AB41" s="78">
        <f t="shared" si="31"/>
        <v>374000</v>
      </c>
      <c r="AC41" s="78"/>
      <c r="AD41" s="82">
        <v>374000</v>
      </c>
      <c r="AE41" s="69"/>
      <c r="AF41" s="69"/>
      <c r="AG41" s="69"/>
      <c r="AH41" s="69"/>
      <c r="AI41" s="69"/>
      <c r="AJ41" s="69"/>
      <c r="AK41" s="69"/>
      <c r="AL41" s="69"/>
      <c r="AM41" s="69"/>
    </row>
    <row r="42" ht="25" customHeight="true" spans="2:39">
      <c r="B42" s="68">
        <v>302</v>
      </c>
      <c r="C42" s="69">
        <v>99</v>
      </c>
      <c r="D42" s="37">
        <v>611640</v>
      </c>
      <c r="E42" s="69" t="s">
        <v>203</v>
      </c>
      <c r="F42" s="38"/>
      <c r="G42" s="38"/>
      <c r="H42" s="38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77">
        <f t="shared" si="18"/>
        <v>6962.24</v>
      </c>
      <c r="AB42" s="77">
        <f t="shared" si="31"/>
        <v>6962.24</v>
      </c>
      <c r="AC42" s="77"/>
      <c r="AD42" s="79">
        <v>6962.24</v>
      </c>
      <c r="AE42" s="69"/>
      <c r="AF42" s="69"/>
      <c r="AG42" s="69"/>
      <c r="AH42" s="69"/>
      <c r="AI42" s="69"/>
      <c r="AJ42" s="69"/>
      <c r="AK42" s="69"/>
      <c r="AL42" s="69"/>
      <c r="AM42" s="69"/>
    </row>
    <row r="43" ht="25" customHeight="true" spans="2:39">
      <c r="B43" s="68">
        <v>302</v>
      </c>
      <c r="C43" s="69">
        <v>99</v>
      </c>
      <c r="D43" s="37">
        <v>611640</v>
      </c>
      <c r="E43" s="69" t="s">
        <v>204</v>
      </c>
      <c r="F43" s="38"/>
      <c r="G43" s="38"/>
      <c r="H43" s="38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77">
        <f t="shared" si="18"/>
        <v>75577.74</v>
      </c>
      <c r="AB43" s="77">
        <f>AC43</f>
        <v>75577.74</v>
      </c>
      <c r="AC43" s="79">
        <v>75577.74</v>
      </c>
      <c r="AD43" s="79"/>
      <c r="AE43" s="69"/>
      <c r="AF43" s="69"/>
      <c r="AG43" s="69"/>
      <c r="AH43" s="69"/>
      <c r="AI43" s="69"/>
      <c r="AJ43" s="69"/>
      <c r="AK43" s="69"/>
      <c r="AL43" s="69"/>
      <c r="AM43" s="69"/>
    </row>
    <row r="44" ht="25" customHeight="true" spans="2:39">
      <c r="B44" s="68">
        <v>303</v>
      </c>
      <c r="C44" s="69">
        <v>99</v>
      </c>
      <c r="D44" s="37">
        <v>611640</v>
      </c>
      <c r="E44" s="69" t="s">
        <v>205</v>
      </c>
      <c r="F44" s="38"/>
      <c r="G44" s="38"/>
      <c r="H44" s="38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79">
        <f t="shared" si="18"/>
        <v>16355.89</v>
      </c>
      <c r="AB44" s="79">
        <f>AC44</f>
        <v>16355.89</v>
      </c>
      <c r="AC44" s="79">
        <v>16355.89</v>
      </c>
      <c r="AD44" s="79"/>
      <c r="AE44" s="69"/>
      <c r="AF44" s="69"/>
      <c r="AG44" s="69"/>
      <c r="AH44" s="69"/>
      <c r="AI44" s="69"/>
      <c r="AJ44" s="69"/>
      <c r="AK44" s="69"/>
      <c r="AL44" s="69"/>
      <c r="AM44" s="69"/>
    </row>
    <row r="45" ht="27" customHeight="true" spans="2:39">
      <c r="B45" s="69">
        <v>309</v>
      </c>
      <c r="C45" s="70" t="s">
        <v>97</v>
      </c>
      <c r="D45" s="37">
        <v>611640</v>
      </c>
      <c r="E45" s="69" t="s">
        <v>206</v>
      </c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80"/>
      <c r="AA45" s="80">
        <f t="shared" si="18"/>
        <v>630080.68</v>
      </c>
      <c r="AB45" s="80">
        <f>AD45</f>
        <v>630080.68</v>
      </c>
      <c r="AC45" s="80"/>
      <c r="AD45" s="80">
        <v>630080.68</v>
      </c>
      <c r="AE45" s="69"/>
      <c r="AF45" s="69"/>
      <c r="AG45" s="69"/>
      <c r="AH45" s="69"/>
      <c r="AI45" s="69"/>
      <c r="AJ45" s="69"/>
      <c r="AK45" s="69"/>
      <c r="AL45" s="69"/>
      <c r="AM45" s="69"/>
    </row>
  </sheetData>
  <mergeCells count="24">
    <mergeCell ref="B2:J2"/>
    <mergeCell ref="C3:E3"/>
    <mergeCell ref="AK3:AM3"/>
    <mergeCell ref="B4:D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true"/>
  <pageMargins left="0.590277777777778" right="0.590277777777778" top="1.37777777777778" bottom="0.984027777777778" header="0" footer="0"/>
  <pageSetup paperSize="9" scale="70" fitToWidth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7"/>
  <sheetViews>
    <sheetView workbookViewId="0">
      <pane ySplit="6" topLeftCell="A7" activePane="bottomLeft" state="frozen"/>
      <selection/>
      <selection pane="bottomLeft" activeCell="K13" sqref="K13"/>
    </sheetView>
  </sheetViews>
  <sheetFormatPr defaultColWidth="10" defaultRowHeight="13.5"/>
  <cols>
    <col min="1" max="1" width="1.53333333333333" style="11" customWidth="true"/>
    <col min="2" max="4" width="6.63333333333333" style="11" customWidth="true"/>
    <col min="5" max="5" width="45.1333333333333" style="11" customWidth="true"/>
    <col min="6" max="8" width="20.6333333333333" style="11" customWidth="true"/>
    <col min="9" max="9" width="1.53333333333333" style="11" customWidth="true"/>
    <col min="10" max="11" width="9.76666666666667" style="11" customWidth="true"/>
    <col min="12" max="16384" width="10" style="11"/>
  </cols>
  <sheetData>
    <row r="1" ht="25" customHeight="true" spans="1:9">
      <c r="A1" s="12"/>
      <c r="B1" s="13" t="s">
        <v>207</v>
      </c>
      <c r="C1" s="25"/>
      <c r="D1" s="25"/>
      <c r="E1" s="25"/>
      <c r="F1" s="25" t="s">
        <v>208</v>
      </c>
      <c r="G1" s="25"/>
      <c r="H1" s="25"/>
      <c r="I1" s="17"/>
    </row>
    <row r="2" ht="22.8" customHeight="true" spans="1:8">
      <c r="A2" s="12"/>
      <c r="B2" s="14" t="s">
        <v>209</v>
      </c>
      <c r="C2" s="14"/>
      <c r="D2" s="14"/>
      <c r="E2" s="14"/>
      <c r="F2" s="14"/>
      <c r="G2" s="14"/>
      <c r="H2" s="14"/>
    </row>
    <row r="3" ht="19.55" customHeight="true" spans="1:9">
      <c r="A3" s="15"/>
      <c r="B3" s="16" t="s">
        <v>6</v>
      </c>
      <c r="C3" s="16"/>
      <c r="D3" s="16"/>
      <c r="E3" s="16"/>
      <c r="F3" s="15"/>
      <c r="H3" s="42" t="s">
        <v>7</v>
      </c>
      <c r="I3" s="28"/>
    </row>
    <row r="4" ht="24.4" customHeight="true" spans="1:9">
      <c r="A4" s="20"/>
      <c r="B4" s="18" t="s">
        <v>10</v>
      </c>
      <c r="C4" s="18"/>
      <c r="D4" s="18"/>
      <c r="E4" s="18"/>
      <c r="F4" s="18" t="s">
        <v>61</v>
      </c>
      <c r="G4" s="35" t="s">
        <v>210</v>
      </c>
      <c r="H4" s="35" t="s">
        <v>149</v>
      </c>
      <c r="I4" s="30"/>
    </row>
    <row r="5" ht="24.4" customHeight="true" spans="1:9">
      <c r="A5" s="20"/>
      <c r="B5" s="18" t="s">
        <v>79</v>
      </c>
      <c r="C5" s="18"/>
      <c r="D5" s="18"/>
      <c r="E5" s="18" t="s">
        <v>80</v>
      </c>
      <c r="F5" s="18"/>
      <c r="G5" s="35"/>
      <c r="H5" s="35"/>
      <c r="I5" s="30"/>
    </row>
    <row r="6" ht="24.4" customHeight="true" spans="1:9">
      <c r="A6" s="19"/>
      <c r="B6" s="18" t="s">
        <v>81</v>
      </c>
      <c r="C6" s="18" t="s">
        <v>82</v>
      </c>
      <c r="D6" s="18" t="s">
        <v>83</v>
      </c>
      <c r="E6" s="18"/>
      <c r="F6" s="18"/>
      <c r="G6" s="35"/>
      <c r="H6" s="35"/>
      <c r="I6" s="30"/>
    </row>
    <row r="7" ht="27" customHeight="true" spans="1:9">
      <c r="A7" s="20"/>
      <c r="B7" s="51"/>
      <c r="C7" s="51"/>
      <c r="D7" s="51"/>
      <c r="E7" s="51" t="s">
        <v>84</v>
      </c>
      <c r="F7" s="38">
        <f>G7+H7</f>
        <v>17188602.29</v>
      </c>
      <c r="G7" s="38">
        <f>G8+G23</f>
        <v>15760029.2</v>
      </c>
      <c r="H7" s="38">
        <f>H8</f>
        <v>1428573.09</v>
      </c>
      <c r="I7" s="31"/>
    </row>
    <row r="8" ht="27" customHeight="true" spans="1:9">
      <c r="A8" s="20"/>
      <c r="B8" s="51">
        <v>205</v>
      </c>
      <c r="C8" s="51"/>
      <c r="D8" s="51"/>
      <c r="E8" s="51" t="s">
        <v>85</v>
      </c>
      <c r="F8" s="38">
        <f>G8+H8</f>
        <v>16774803.97</v>
      </c>
      <c r="G8" s="38">
        <f>G9</f>
        <v>15346230.88</v>
      </c>
      <c r="H8" s="38">
        <f>H9</f>
        <v>1428573.09</v>
      </c>
      <c r="I8" s="31"/>
    </row>
    <row r="9" ht="27" customHeight="true" spans="1:9">
      <c r="A9" s="20"/>
      <c r="B9" s="51">
        <v>205</v>
      </c>
      <c r="C9" s="51">
        <v>2</v>
      </c>
      <c r="D9" s="51"/>
      <c r="E9" s="51" t="s">
        <v>211</v>
      </c>
      <c r="F9" s="38">
        <f>G9+H9</f>
        <v>16774803.97</v>
      </c>
      <c r="G9" s="38">
        <f>G10</f>
        <v>15346230.88</v>
      </c>
      <c r="H9" s="38">
        <f>H10</f>
        <v>1428573.09</v>
      </c>
      <c r="I9" s="31"/>
    </row>
    <row r="10" ht="27" customHeight="true" spans="1:9">
      <c r="A10" s="20"/>
      <c r="B10" s="51">
        <v>205</v>
      </c>
      <c r="C10" s="51">
        <v>2</v>
      </c>
      <c r="D10" s="51">
        <v>3</v>
      </c>
      <c r="E10" s="51" t="s">
        <v>212</v>
      </c>
      <c r="F10" s="38">
        <f>G10+H10</f>
        <v>16774803.97</v>
      </c>
      <c r="G10" s="38">
        <v>15346230.88</v>
      </c>
      <c r="H10" s="38">
        <v>1428573.09</v>
      </c>
      <c r="I10" s="31"/>
    </row>
    <row r="11" ht="27" customHeight="true" spans="1:9">
      <c r="A11" s="20"/>
      <c r="B11" s="18"/>
      <c r="C11" s="18"/>
      <c r="D11" s="18"/>
      <c r="E11" s="57" t="s">
        <v>213</v>
      </c>
      <c r="F11" s="38">
        <v>1591910.4</v>
      </c>
      <c r="G11" s="38">
        <v>1591910.4</v>
      </c>
      <c r="H11" s="27"/>
      <c r="I11" s="31"/>
    </row>
    <row r="12" ht="27" customHeight="true" spans="1:9">
      <c r="A12" s="20"/>
      <c r="B12" s="18"/>
      <c r="C12" s="18"/>
      <c r="D12" s="18"/>
      <c r="E12" s="57" t="s">
        <v>214</v>
      </c>
      <c r="F12" s="38">
        <v>1591910.4</v>
      </c>
      <c r="G12" s="38">
        <v>1591910.4</v>
      </c>
      <c r="H12" s="27"/>
      <c r="I12" s="31"/>
    </row>
    <row r="13" ht="27" customHeight="true" spans="1:9">
      <c r="A13" s="20"/>
      <c r="B13" s="51" t="s">
        <v>90</v>
      </c>
      <c r="C13" s="51" t="s">
        <v>91</v>
      </c>
      <c r="D13" s="51" t="s">
        <v>91</v>
      </c>
      <c r="E13" s="57" t="s">
        <v>215</v>
      </c>
      <c r="F13" s="38">
        <v>1591910.4</v>
      </c>
      <c r="G13" s="38">
        <v>1591910.4</v>
      </c>
      <c r="H13" s="27"/>
      <c r="I13" s="31"/>
    </row>
    <row r="14" ht="27" customHeight="true" spans="1:9">
      <c r="A14" s="54"/>
      <c r="B14" s="51" t="s">
        <v>158</v>
      </c>
      <c r="C14" s="51">
        <v>12</v>
      </c>
      <c r="D14" s="18"/>
      <c r="E14" s="57" t="s">
        <v>216</v>
      </c>
      <c r="F14" s="38">
        <f>F15+F16</f>
        <v>109443.84</v>
      </c>
      <c r="G14" s="38">
        <f>G15+G16</f>
        <v>109443.84</v>
      </c>
      <c r="H14" s="27"/>
      <c r="I14" s="59"/>
    </row>
    <row r="15" ht="27" customHeight="true" spans="1:9">
      <c r="A15" s="54"/>
      <c r="B15" s="18"/>
      <c r="C15" s="18"/>
      <c r="D15" s="18"/>
      <c r="E15" s="57" t="s">
        <v>217</v>
      </c>
      <c r="F15" s="38">
        <v>59696.64</v>
      </c>
      <c r="G15" s="38">
        <v>59696.64</v>
      </c>
      <c r="H15" s="27"/>
      <c r="I15" s="59"/>
    </row>
    <row r="16" ht="27" customHeight="true" spans="1:9">
      <c r="A16" s="54"/>
      <c r="B16" s="18"/>
      <c r="C16" s="18"/>
      <c r="D16" s="18"/>
      <c r="E16" s="57" t="s">
        <v>218</v>
      </c>
      <c r="F16" s="38">
        <v>49747.2</v>
      </c>
      <c r="G16" s="38">
        <v>49747.2</v>
      </c>
      <c r="H16" s="27"/>
      <c r="I16" s="59"/>
    </row>
    <row r="17" ht="27" customHeight="true" spans="2:8">
      <c r="B17" s="55"/>
      <c r="C17" s="55"/>
      <c r="D17" s="55"/>
      <c r="E17" s="57" t="s">
        <v>219</v>
      </c>
      <c r="F17" s="38">
        <v>795955.2</v>
      </c>
      <c r="G17" s="38">
        <v>795955.2</v>
      </c>
      <c r="H17" s="55"/>
    </row>
    <row r="18" ht="27" customHeight="true" spans="2:8">
      <c r="B18" s="55"/>
      <c r="C18" s="55"/>
      <c r="D18" s="55"/>
      <c r="E18" s="57" t="s">
        <v>220</v>
      </c>
      <c r="F18" s="38">
        <v>795955.2</v>
      </c>
      <c r="G18" s="38">
        <v>795955.2</v>
      </c>
      <c r="H18" s="55"/>
    </row>
    <row r="19" ht="27" customHeight="true" spans="2:8">
      <c r="B19" s="55" t="s">
        <v>93</v>
      </c>
      <c r="C19" s="55" t="s">
        <v>94</v>
      </c>
      <c r="D19" s="55" t="s">
        <v>86</v>
      </c>
      <c r="E19" s="57" t="s">
        <v>221</v>
      </c>
      <c r="F19" s="38">
        <v>795955.2</v>
      </c>
      <c r="G19" s="38">
        <v>795955.2</v>
      </c>
      <c r="H19" s="55"/>
    </row>
    <row r="20" ht="27" customHeight="true" spans="2:8">
      <c r="B20" s="55"/>
      <c r="C20" s="55"/>
      <c r="D20" s="55"/>
      <c r="E20" s="57" t="s">
        <v>222</v>
      </c>
      <c r="F20" s="38">
        <v>1193932.8</v>
      </c>
      <c r="G20" s="38">
        <v>1193932.8</v>
      </c>
      <c r="H20" s="55"/>
    </row>
    <row r="21" ht="27" customHeight="true" spans="2:8">
      <c r="B21" s="55"/>
      <c r="C21" s="55"/>
      <c r="D21" s="55"/>
      <c r="E21" s="57" t="s">
        <v>223</v>
      </c>
      <c r="F21" s="38">
        <v>1193932.8</v>
      </c>
      <c r="G21" s="38">
        <v>1193932.8</v>
      </c>
      <c r="H21" s="55"/>
    </row>
    <row r="22" ht="27" customHeight="true" spans="2:8">
      <c r="B22" s="11" t="s">
        <v>96</v>
      </c>
      <c r="C22" s="11" t="s">
        <v>86</v>
      </c>
      <c r="D22" s="11" t="s">
        <v>97</v>
      </c>
      <c r="E22" s="58" t="s">
        <v>224</v>
      </c>
      <c r="F22" s="38">
        <v>1193932.8</v>
      </c>
      <c r="G22" s="38">
        <v>1193932.8</v>
      </c>
      <c r="H22" s="55"/>
    </row>
    <row r="23" ht="27" customHeight="true" spans="2:8">
      <c r="B23" s="51">
        <v>205</v>
      </c>
      <c r="C23" s="56" t="s">
        <v>99</v>
      </c>
      <c r="D23" s="51"/>
      <c r="E23" s="51" t="s">
        <v>225</v>
      </c>
      <c r="F23" s="38">
        <v>851204.56</v>
      </c>
      <c r="G23" s="38">
        <v>413798.32</v>
      </c>
      <c r="H23" s="38">
        <v>437406.24</v>
      </c>
    </row>
    <row r="24" ht="27" customHeight="true" spans="2:8">
      <c r="B24" s="51">
        <v>205</v>
      </c>
      <c r="C24" s="56" t="s">
        <v>99</v>
      </c>
      <c r="D24" s="56" t="s">
        <v>86</v>
      </c>
      <c r="E24" s="51" t="s">
        <v>226</v>
      </c>
      <c r="F24" s="38">
        <v>851204.56</v>
      </c>
      <c r="G24" s="38">
        <v>413798.32</v>
      </c>
      <c r="H24" s="38">
        <v>437406.24</v>
      </c>
    </row>
    <row r="25" ht="27" customHeight="true"/>
    <row r="26" ht="27" customHeight="true"/>
    <row r="27" ht="27" customHeight="true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36"/>
  <sheetViews>
    <sheetView workbookViewId="0">
      <pane ySplit="6" topLeftCell="A7" activePane="bottomLeft" state="frozen"/>
      <selection/>
      <selection pane="bottomLeft" activeCell="E9" sqref="E9:F9"/>
    </sheetView>
  </sheetViews>
  <sheetFormatPr defaultColWidth="10" defaultRowHeight="13.5" outlineLevelCol="6"/>
  <cols>
    <col min="1" max="1" width="1.53333333333333" customWidth="true"/>
    <col min="2" max="3" width="9.25" customWidth="true"/>
    <col min="4" max="4" width="44.5" customWidth="true"/>
    <col min="5" max="7" width="21.6333333333333" customWidth="true"/>
    <col min="8" max="8" width="9.76666666666667" customWidth="true"/>
  </cols>
  <sheetData>
    <row r="1" ht="25" customHeight="true" spans="1:7">
      <c r="A1" s="44"/>
      <c r="B1" s="13" t="s">
        <v>227</v>
      </c>
      <c r="C1" s="13"/>
      <c r="D1" s="45"/>
      <c r="E1" s="46"/>
      <c r="F1" s="46"/>
      <c r="G1" s="52" t="s">
        <v>228</v>
      </c>
    </row>
    <row r="2" ht="22.8" customHeight="true" spans="1:7">
      <c r="A2" s="46"/>
      <c r="B2" s="47" t="s">
        <v>229</v>
      </c>
      <c r="C2" s="47"/>
      <c r="D2" s="47"/>
      <c r="E2" s="47"/>
      <c r="F2" s="47"/>
      <c r="G2" s="47"/>
    </row>
    <row r="3" ht="19.55" customHeight="true" spans="1:7">
      <c r="A3" s="48"/>
      <c r="B3" s="49" t="s">
        <v>6</v>
      </c>
      <c r="C3" s="49"/>
      <c r="D3" s="49"/>
      <c r="F3" s="48"/>
      <c r="G3" s="53" t="s">
        <v>7</v>
      </c>
    </row>
    <row r="4" ht="21" customHeight="true" spans="1:7">
      <c r="A4" s="50"/>
      <c r="B4" s="18" t="s">
        <v>10</v>
      </c>
      <c r="C4" s="18"/>
      <c r="D4" s="18"/>
      <c r="E4" s="18" t="s">
        <v>75</v>
      </c>
      <c r="F4" s="18"/>
      <c r="G4" s="18"/>
    </row>
    <row r="5" ht="21" customHeight="true" spans="1:7">
      <c r="A5" s="50"/>
      <c r="B5" s="18" t="s">
        <v>79</v>
      </c>
      <c r="C5" s="18"/>
      <c r="D5" s="18" t="s">
        <v>80</v>
      </c>
      <c r="E5" s="18" t="s">
        <v>61</v>
      </c>
      <c r="F5" s="18" t="s">
        <v>230</v>
      </c>
      <c r="G5" s="18" t="s">
        <v>231</v>
      </c>
    </row>
    <row r="6" ht="21" customHeight="true" spans="1:7">
      <c r="A6" s="50"/>
      <c r="B6" s="18" t="s">
        <v>81</v>
      </c>
      <c r="C6" s="18" t="s">
        <v>82</v>
      </c>
      <c r="D6" s="18"/>
      <c r="E6" s="18"/>
      <c r="F6" s="18"/>
      <c r="G6" s="18"/>
    </row>
    <row r="7" ht="21" customHeight="true" spans="1:7">
      <c r="A7" s="50"/>
      <c r="B7" s="18"/>
      <c r="C7" s="18"/>
      <c r="D7" s="18"/>
      <c r="E7" s="27">
        <f>F7+G7</f>
        <v>15346230.88</v>
      </c>
      <c r="F7" s="27">
        <f>F8</f>
        <v>14287491.84</v>
      </c>
      <c r="G7" s="27">
        <f>G23</f>
        <v>1058739.04</v>
      </c>
    </row>
    <row r="8" ht="21" customHeight="true" spans="1:7">
      <c r="A8" s="50"/>
      <c r="B8" s="51" t="s">
        <v>24</v>
      </c>
      <c r="C8" s="51" t="s">
        <v>24</v>
      </c>
      <c r="D8" s="37">
        <v>611640</v>
      </c>
      <c r="E8" s="37" t="s">
        <v>0</v>
      </c>
      <c r="F8" s="38">
        <f>F9+F14+F15+F16+F19+F20</f>
        <v>14287491.84</v>
      </c>
      <c r="G8" s="38">
        <v>1058739.04</v>
      </c>
    </row>
    <row r="9" ht="21" customHeight="true" spans="1:7">
      <c r="A9" s="50"/>
      <c r="B9" s="51" t="s">
        <v>24</v>
      </c>
      <c r="C9" s="51" t="s">
        <v>24</v>
      </c>
      <c r="D9" s="37" t="s">
        <v>232</v>
      </c>
      <c r="E9" s="37" t="s">
        <v>233</v>
      </c>
      <c r="F9" s="38">
        <f>F10+F11+F13</f>
        <v>10495752</v>
      </c>
      <c r="G9" s="38"/>
    </row>
    <row r="10" ht="21" customHeight="true" spans="1:7">
      <c r="A10" s="50"/>
      <c r="B10" s="51" t="s">
        <v>158</v>
      </c>
      <c r="C10" s="51" t="s">
        <v>234</v>
      </c>
      <c r="D10" s="37" t="s">
        <v>235</v>
      </c>
      <c r="E10" s="37" t="s">
        <v>236</v>
      </c>
      <c r="F10" s="38">
        <v>6072360</v>
      </c>
      <c r="G10" s="38"/>
    </row>
    <row r="11" ht="21" customHeight="true" spans="2:7">
      <c r="B11" s="51" t="s">
        <v>158</v>
      </c>
      <c r="C11" s="51" t="s">
        <v>160</v>
      </c>
      <c r="D11" s="37" t="s">
        <v>237</v>
      </c>
      <c r="E11" s="37" t="s">
        <v>238</v>
      </c>
      <c r="F11" s="38">
        <f>F12</f>
        <v>687672</v>
      </c>
      <c r="G11" s="38"/>
    </row>
    <row r="12" ht="21" customHeight="true" spans="2:7">
      <c r="B12" s="51" t="s">
        <v>158</v>
      </c>
      <c r="C12" s="51" t="s">
        <v>160</v>
      </c>
      <c r="D12" s="37" t="s">
        <v>239</v>
      </c>
      <c r="E12" s="37" t="s">
        <v>240</v>
      </c>
      <c r="F12" s="38">
        <v>687672</v>
      </c>
      <c r="G12" s="38"/>
    </row>
    <row r="13" ht="21" customHeight="true" spans="2:7">
      <c r="B13" s="51" t="s">
        <v>158</v>
      </c>
      <c r="C13" s="51" t="s">
        <v>241</v>
      </c>
      <c r="D13" s="37" t="s">
        <v>242</v>
      </c>
      <c r="E13" s="37" t="s">
        <v>243</v>
      </c>
      <c r="F13" s="38">
        <v>3735720</v>
      </c>
      <c r="G13" s="38"/>
    </row>
    <row r="14" ht="21" customHeight="true" spans="2:7">
      <c r="B14" s="51" t="s">
        <v>158</v>
      </c>
      <c r="C14" s="51" t="s">
        <v>244</v>
      </c>
      <c r="D14" s="37" t="s">
        <v>245</v>
      </c>
      <c r="E14" s="37" t="s">
        <v>246</v>
      </c>
      <c r="F14" s="38">
        <v>1591910.4</v>
      </c>
      <c r="G14" s="38"/>
    </row>
    <row r="15" ht="21" customHeight="true" spans="2:7">
      <c r="B15" s="51" t="s">
        <v>158</v>
      </c>
      <c r="C15" s="51" t="s">
        <v>247</v>
      </c>
      <c r="D15" s="37" t="s">
        <v>248</v>
      </c>
      <c r="E15" s="37" t="s">
        <v>249</v>
      </c>
      <c r="F15" s="38">
        <v>795955.2</v>
      </c>
      <c r="G15" s="38"/>
    </row>
    <row r="16" ht="21" customHeight="true" spans="2:7">
      <c r="B16" s="51" t="s">
        <v>158</v>
      </c>
      <c r="C16" s="51" t="s">
        <v>169</v>
      </c>
      <c r="D16" s="37" t="s">
        <v>250</v>
      </c>
      <c r="E16" s="37" t="s">
        <v>251</v>
      </c>
      <c r="F16" s="38">
        <f>F17+F18</f>
        <v>109443.84</v>
      </c>
      <c r="G16" s="38"/>
    </row>
    <row r="17" ht="21" customHeight="true" spans="2:7">
      <c r="B17" s="51" t="s">
        <v>158</v>
      </c>
      <c r="C17" s="51" t="s">
        <v>169</v>
      </c>
      <c r="D17" s="37" t="s">
        <v>252</v>
      </c>
      <c r="E17" s="37" t="s">
        <v>253</v>
      </c>
      <c r="F17" s="38">
        <v>59696.64</v>
      </c>
      <c r="G17" s="38"/>
    </row>
    <row r="18" ht="21" customHeight="true" spans="2:7">
      <c r="B18" s="51" t="s">
        <v>158</v>
      </c>
      <c r="C18" s="51" t="s">
        <v>169</v>
      </c>
      <c r="D18" s="37" t="s">
        <v>254</v>
      </c>
      <c r="E18" s="37" t="s">
        <v>255</v>
      </c>
      <c r="F18" s="38">
        <v>49747.2</v>
      </c>
      <c r="G18" s="38"/>
    </row>
    <row r="19" ht="21" customHeight="true" spans="2:7">
      <c r="B19" s="51" t="s">
        <v>158</v>
      </c>
      <c r="C19" s="51" t="s">
        <v>256</v>
      </c>
      <c r="D19" s="37" t="s">
        <v>257</v>
      </c>
      <c r="E19" s="37" t="s">
        <v>258</v>
      </c>
      <c r="F19" s="38">
        <v>1193932.8</v>
      </c>
      <c r="G19" s="38"/>
    </row>
    <row r="20" ht="21" customHeight="true" spans="2:7">
      <c r="B20" s="51" t="s">
        <v>158</v>
      </c>
      <c r="C20" s="51" t="s">
        <v>259</v>
      </c>
      <c r="D20" s="37" t="s">
        <v>260</v>
      </c>
      <c r="E20" s="37" t="s">
        <v>261</v>
      </c>
      <c r="F20" s="38">
        <f>F21+F22</f>
        <v>100497.6</v>
      </c>
      <c r="G20" s="38"/>
    </row>
    <row r="21" ht="21" customHeight="true" spans="2:7">
      <c r="B21" s="51" t="s">
        <v>158</v>
      </c>
      <c r="C21" s="51" t="s">
        <v>259</v>
      </c>
      <c r="D21" s="37" t="s">
        <v>262</v>
      </c>
      <c r="E21" s="37" t="s">
        <v>263</v>
      </c>
      <c r="F21" s="38">
        <v>61617.6</v>
      </c>
      <c r="G21" s="38"/>
    </row>
    <row r="22" ht="21" customHeight="true" spans="2:7">
      <c r="B22" s="51">
        <v>301</v>
      </c>
      <c r="C22" s="51">
        <v>99</v>
      </c>
      <c r="D22" s="37"/>
      <c r="E22" s="37" t="s">
        <v>264</v>
      </c>
      <c r="F22" s="38">
        <v>38880</v>
      </c>
      <c r="G22" s="38"/>
    </row>
    <row r="23" ht="21" customHeight="true" spans="2:7">
      <c r="B23" s="51" t="s">
        <v>24</v>
      </c>
      <c r="C23" s="51" t="s">
        <v>24</v>
      </c>
      <c r="D23" s="37" t="s">
        <v>265</v>
      </c>
      <c r="E23" s="37" t="s">
        <v>266</v>
      </c>
      <c r="F23" s="38"/>
      <c r="G23" s="38">
        <f>G24+G25+G26+G27+G28+G29+G30+G31+G32+G33+G34+G35+G36</f>
        <v>1058739.04</v>
      </c>
    </row>
    <row r="24" ht="21" customHeight="true" spans="2:7">
      <c r="B24" s="51" t="s">
        <v>176</v>
      </c>
      <c r="C24" s="51" t="s">
        <v>234</v>
      </c>
      <c r="D24" s="37" t="s">
        <v>267</v>
      </c>
      <c r="E24" s="37" t="s">
        <v>268</v>
      </c>
      <c r="F24" s="38"/>
      <c r="G24" s="38">
        <v>250000</v>
      </c>
    </row>
    <row r="25" ht="21" customHeight="true" spans="2:7">
      <c r="B25" s="51" t="s">
        <v>176</v>
      </c>
      <c r="C25" s="51" t="s">
        <v>160</v>
      </c>
      <c r="D25" s="37" t="s">
        <v>269</v>
      </c>
      <c r="E25" s="37" t="s">
        <v>270</v>
      </c>
      <c r="F25" s="38"/>
      <c r="G25" s="38">
        <v>55000</v>
      </c>
    </row>
    <row r="26" ht="21" customHeight="true" spans="2:7">
      <c r="B26" s="51" t="s">
        <v>176</v>
      </c>
      <c r="C26" s="51" t="s">
        <v>271</v>
      </c>
      <c r="D26" s="37" t="s">
        <v>272</v>
      </c>
      <c r="E26" s="37" t="s">
        <v>273</v>
      </c>
      <c r="F26" s="38"/>
      <c r="G26" s="38">
        <v>6000</v>
      </c>
    </row>
    <row r="27" ht="21" customHeight="true" spans="2:7">
      <c r="B27" s="51" t="s">
        <v>176</v>
      </c>
      <c r="C27" s="51" t="s">
        <v>274</v>
      </c>
      <c r="D27" s="37" t="s">
        <v>275</v>
      </c>
      <c r="E27" s="37" t="s">
        <v>276</v>
      </c>
      <c r="F27" s="38"/>
      <c r="G27" s="38">
        <v>1000</v>
      </c>
    </row>
    <row r="28" ht="21" customHeight="true" spans="2:7">
      <c r="B28" s="51" t="s">
        <v>176</v>
      </c>
      <c r="C28" s="51" t="s">
        <v>277</v>
      </c>
      <c r="D28" s="37" t="s">
        <v>278</v>
      </c>
      <c r="E28" s="37" t="s">
        <v>279</v>
      </c>
      <c r="F28" s="38"/>
      <c r="G28" s="38">
        <v>56000</v>
      </c>
    </row>
    <row r="29" ht="21" customHeight="true" spans="2:7">
      <c r="B29" s="51" t="s">
        <v>176</v>
      </c>
      <c r="C29" s="51" t="s">
        <v>280</v>
      </c>
      <c r="D29" s="37" t="s">
        <v>281</v>
      </c>
      <c r="E29" s="37" t="s">
        <v>282</v>
      </c>
      <c r="F29" s="38"/>
      <c r="G29" s="38">
        <v>64000</v>
      </c>
    </row>
    <row r="30" ht="21" customHeight="true" spans="2:7">
      <c r="B30" s="51" t="s">
        <v>176</v>
      </c>
      <c r="C30" s="51" t="s">
        <v>241</v>
      </c>
      <c r="D30" s="37" t="s">
        <v>283</v>
      </c>
      <c r="E30" s="37" t="s">
        <v>284</v>
      </c>
      <c r="F30" s="38"/>
      <c r="G30" s="38">
        <v>35000</v>
      </c>
    </row>
    <row r="31" ht="21" customHeight="true" spans="2:7">
      <c r="B31" s="51" t="s">
        <v>176</v>
      </c>
      <c r="C31" s="51" t="s">
        <v>285</v>
      </c>
      <c r="D31" s="37" t="s">
        <v>286</v>
      </c>
      <c r="E31" s="37" t="s">
        <v>287</v>
      </c>
      <c r="F31" s="38"/>
      <c r="G31" s="38">
        <v>183150</v>
      </c>
    </row>
    <row r="32" ht="21" customHeight="true" spans="2:7">
      <c r="B32" s="51" t="s">
        <v>176</v>
      </c>
      <c r="C32" s="51" t="s">
        <v>256</v>
      </c>
      <c r="D32" s="37" t="s">
        <v>288</v>
      </c>
      <c r="E32" s="37" t="s">
        <v>289</v>
      </c>
      <c r="F32" s="38"/>
      <c r="G32" s="38">
        <v>150000</v>
      </c>
    </row>
    <row r="33" ht="21" customHeight="true" spans="2:7">
      <c r="B33" s="51" t="s">
        <v>176</v>
      </c>
      <c r="C33" s="51" t="s">
        <v>290</v>
      </c>
      <c r="D33" s="37" t="s">
        <v>291</v>
      </c>
      <c r="E33" s="37" t="s">
        <v>292</v>
      </c>
      <c r="F33" s="38"/>
      <c r="G33" s="38">
        <v>55000</v>
      </c>
    </row>
    <row r="34" ht="21" customHeight="true" spans="2:7">
      <c r="B34" s="51" t="s">
        <v>176</v>
      </c>
      <c r="C34" s="51" t="s">
        <v>293</v>
      </c>
      <c r="D34" s="37" t="s">
        <v>294</v>
      </c>
      <c r="E34" s="37" t="s">
        <v>295</v>
      </c>
      <c r="F34" s="38"/>
      <c r="G34" s="38">
        <v>4750</v>
      </c>
    </row>
    <row r="35" ht="21" customHeight="true" spans="2:7">
      <c r="B35" s="51" t="s">
        <v>176</v>
      </c>
      <c r="C35" s="51" t="s">
        <v>296</v>
      </c>
      <c r="D35" s="37" t="s">
        <v>297</v>
      </c>
      <c r="E35" s="37" t="s">
        <v>298</v>
      </c>
      <c r="F35" s="38"/>
      <c r="G35" s="38">
        <v>74564.64</v>
      </c>
    </row>
    <row r="36" ht="21" customHeight="true" spans="2:7">
      <c r="B36" s="51" t="s">
        <v>176</v>
      </c>
      <c r="C36" s="51" t="s">
        <v>299</v>
      </c>
      <c r="D36" s="37" t="s">
        <v>300</v>
      </c>
      <c r="E36" s="37" t="s">
        <v>301</v>
      </c>
      <c r="F36" s="38"/>
      <c r="G36" s="38">
        <v>124274.4</v>
      </c>
    </row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1"/>
  <sheetViews>
    <sheetView workbookViewId="0">
      <pane ySplit="5" topLeftCell="A6" activePane="bottomLeft" state="frozen"/>
      <selection/>
      <selection pane="bottomLeft" activeCell="F15" sqref="F15"/>
    </sheetView>
  </sheetViews>
  <sheetFormatPr defaultColWidth="10" defaultRowHeight="13.5" outlineLevelCol="7"/>
  <cols>
    <col min="1" max="1" width="1.53333333333333" style="11" customWidth="true"/>
    <col min="2" max="4" width="6.63333333333333" style="11" customWidth="true"/>
    <col min="5" max="5" width="25.25" style="11" customWidth="true"/>
    <col min="6" max="6" width="58.3833333333333" style="11" customWidth="true"/>
    <col min="7" max="7" width="25.3833333333333" style="11" customWidth="true"/>
    <col min="8" max="8" width="1.53333333333333" style="11" customWidth="true"/>
    <col min="9" max="11" width="9.76666666666667" style="11" customWidth="true"/>
    <col min="12" max="16384" width="10" style="11"/>
  </cols>
  <sheetData>
    <row r="1" ht="25" customHeight="true" spans="1:8">
      <c r="A1" s="12"/>
      <c r="B1" s="13" t="s">
        <v>302</v>
      </c>
      <c r="C1" s="17"/>
      <c r="D1" s="17"/>
      <c r="E1" s="17"/>
      <c r="F1" s="17"/>
      <c r="G1" s="25" t="s">
        <v>303</v>
      </c>
      <c r="H1" s="17"/>
    </row>
    <row r="2" ht="22.8" customHeight="true" spans="1:8">
      <c r="A2" s="12"/>
      <c r="B2" s="14" t="s">
        <v>304</v>
      </c>
      <c r="C2" s="14"/>
      <c r="D2" s="14"/>
      <c r="E2" s="14"/>
      <c r="F2" s="14"/>
      <c r="G2" s="14"/>
      <c r="H2" s="17" t="s">
        <v>4</v>
      </c>
    </row>
    <row r="3" ht="19.55" customHeight="true" spans="1:8">
      <c r="A3" s="15"/>
      <c r="B3" s="16" t="s">
        <v>6</v>
      </c>
      <c r="C3" s="16"/>
      <c r="D3" s="16"/>
      <c r="E3" s="16"/>
      <c r="F3" s="16"/>
      <c r="G3" s="42" t="s">
        <v>7</v>
      </c>
      <c r="H3" s="28"/>
    </row>
    <row r="4" ht="24.4" customHeight="true" spans="1:8">
      <c r="A4" s="19"/>
      <c r="B4" s="18" t="s">
        <v>79</v>
      </c>
      <c r="C4" s="18"/>
      <c r="D4" s="18"/>
      <c r="E4" s="18" t="s">
        <v>305</v>
      </c>
      <c r="F4" s="18" t="s">
        <v>306</v>
      </c>
      <c r="G4" s="18" t="s">
        <v>307</v>
      </c>
      <c r="H4" s="29"/>
    </row>
    <row r="5" ht="24.4" customHeight="true" spans="1:8">
      <c r="A5" s="19"/>
      <c r="B5" s="18" t="s">
        <v>81</v>
      </c>
      <c r="C5" s="18" t="s">
        <v>82</v>
      </c>
      <c r="D5" s="18" t="s">
        <v>83</v>
      </c>
      <c r="E5" s="18"/>
      <c r="F5" s="18"/>
      <c r="G5" s="18"/>
      <c r="H5" s="30"/>
    </row>
    <row r="6" ht="22.8" customHeight="true" spans="1:8">
      <c r="A6" s="20"/>
      <c r="B6" s="18"/>
      <c r="C6" s="18"/>
      <c r="D6" s="18"/>
      <c r="E6" s="18"/>
      <c r="F6" s="18" t="s">
        <v>84</v>
      </c>
      <c r="G6" s="27">
        <f>G8</f>
        <v>1052092.56</v>
      </c>
      <c r="H6" s="31"/>
    </row>
    <row r="7" ht="22.8" customHeight="true" spans="1:8">
      <c r="A7" s="20"/>
      <c r="B7" s="18"/>
      <c r="C7" s="18"/>
      <c r="D7" s="18"/>
      <c r="E7" s="18">
        <v>611640</v>
      </c>
      <c r="F7" s="18" t="s">
        <v>0</v>
      </c>
      <c r="G7" s="27">
        <f>G8</f>
        <v>1052092.56</v>
      </c>
      <c r="H7" s="31"/>
    </row>
    <row r="8" ht="22.8" customHeight="true" spans="1:8">
      <c r="A8" s="20"/>
      <c r="B8" s="18">
        <v>205</v>
      </c>
      <c r="C8" s="18"/>
      <c r="D8" s="18"/>
      <c r="E8" s="18">
        <v>611640</v>
      </c>
      <c r="F8" s="18" t="s">
        <v>308</v>
      </c>
      <c r="G8" s="27">
        <f>G9+G10+G11+G12+G13+G14</f>
        <v>1052092.56</v>
      </c>
      <c r="H8" s="31"/>
    </row>
    <row r="9" ht="22.8" customHeight="true" spans="1:8">
      <c r="A9" s="20"/>
      <c r="B9" s="18" t="s">
        <v>309</v>
      </c>
      <c r="C9" s="18" t="s">
        <v>86</v>
      </c>
      <c r="D9" s="18" t="s">
        <v>88</v>
      </c>
      <c r="E9" s="18">
        <v>611640</v>
      </c>
      <c r="F9" s="18" t="s">
        <v>310</v>
      </c>
      <c r="G9" s="27">
        <v>30000</v>
      </c>
      <c r="H9" s="31"/>
    </row>
    <row r="10" ht="22.8" customHeight="true" spans="1:8">
      <c r="A10" s="20"/>
      <c r="B10" s="18" t="s">
        <v>309</v>
      </c>
      <c r="C10" s="18" t="s">
        <v>86</v>
      </c>
      <c r="D10" s="18" t="s">
        <v>88</v>
      </c>
      <c r="E10" s="18">
        <v>611640</v>
      </c>
      <c r="F10" s="18" t="s">
        <v>311</v>
      </c>
      <c r="G10" s="27">
        <v>27000</v>
      </c>
      <c r="H10" s="31"/>
    </row>
    <row r="11" ht="22.8" customHeight="true" spans="1:8">
      <c r="A11" s="20"/>
      <c r="B11" s="18" t="s">
        <v>309</v>
      </c>
      <c r="C11" s="18" t="s">
        <v>86</v>
      </c>
      <c r="D11" s="18" t="s">
        <v>88</v>
      </c>
      <c r="E11" s="18">
        <v>611640</v>
      </c>
      <c r="F11" s="18" t="s">
        <v>312</v>
      </c>
      <c r="G11" s="27">
        <v>143888</v>
      </c>
      <c r="H11" s="31"/>
    </row>
    <row r="12" ht="22.8" customHeight="true" spans="1:8">
      <c r="A12" s="20"/>
      <c r="B12" s="18" t="s">
        <v>309</v>
      </c>
      <c r="C12" s="18" t="s">
        <v>86</v>
      </c>
      <c r="D12" s="18" t="s">
        <v>88</v>
      </c>
      <c r="E12" s="18">
        <v>611640</v>
      </c>
      <c r="F12" s="18" t="s">
        <v>313</v>
      </c>
      <c r="G12" s="27">
        <v>380962.24</v>
      </c>
      <c r="H12" s="31"/>
    </row>
    <row r="13" ht="22.8" customHeight="true" spans="1:8">
      <c r="A13" s="20"/>
      <c r="B13" s="18">
        <v>205</v>
      </c>
      <c r="C13" s="41" t="s">
        <v>86</v>
      </c>
      <c r="D13" s="41" t="s">
        <v>88</v>
      </c>
      <c r="E13" s="18">
        <v>611640</v>
      </c>
      <c r="F13" s="18" t="s">
        <v>314</v>
      </c>
      <c r="G13" s="27">
        <v>56444</v>
      </c>
      <c r="H13" s="31"/>
    </row>
    <row r="14" ht="22.8" customHeight="true" spans="1:8">
      <c r="A14" s="20"/>
      <c r="B14" s="18"/>
      <c r="C14" s="18"/>
      <c r="D14" s="18"/>
      <c r="E14" s="18"/>
      <c r="F14" s="18" t="s">
        <v>315</v>
      </c>
      <c r="G14" s="43">
        <v>413798.32</v>
      </c>
      <c r="H14" s="31"/>
    </row>
    <row r="15" ht="22.8" customHeight="true" spans="1:8">
      <c r="A15" s="20"/>
      <c r="B15" s="18" t="s">
        <v>309</v>
      </c>
      <c r="C15" s="18" t="s">
        <v>316</v>
      </c>
      <c r="D15" s="18" t="s">
        <v>316</v>
      </c>
      <c r="E15" s="18">
        <v>611640</v>
      </c>
      <c r="F15" s="18" t="s">
        <v>317</v>
      </c>
      <c r="G15" s="43">
        <v>413798.32</v>
      </c>
      <c r="H15" s="31"/>
    </row>
    <row r="16" ht="22.8" customHeight="true" spans="1:8">
      <c r="A16" s="20"/>
      <c r="B16" s="18"/>
      <c r="C16" s="18"/>
      <c r="D16" s="18"/>
      <c r="E16" s="18"/>
      <c r="F16" s="18"/>
      <c r="G16" s="27"/>
      <c r="H16" s="31"/>
    </row>
    <row r="17" ht="22.8" customHeight="true" spans="1:8">
      <c r="A17" s="20"/>
      <c r="B17" s="18"/>
      <c r="C17" s="18"/>
      <c r="D17" s="18"/>
      <c r="E17" s="18"/>
      <c r="F17" s="18"/>
      <c r="G17" s="27"/>
      <c r="H17" s="31"/>
    </row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  <row r="31" ht="27" customHeight="true"/>
  </sheetData>
  <mergeCells count="6">
    <mergeCell ref="B2:G2"/>
    <mergeCell ref="B3:F3"/>
    <mergeCell ref="B4:D4"/>
    <mergeCell ref="E4:E5"/>
    <mergeCell ref="F4:F5"/>
    <mergeCell ref="G4:G5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2022-03-04T19:29:00Z</dcterms:created>
  <dcterms:modified xsi:type="dcterms:W3CDTF">2025-01-13T09:36:44Z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74183B3ACEA14977B72C146E8788E384_13</vt:lpwstr>
  </property>
</Properties>
</file>