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政府性基金预算收支调整表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<sst xmlns="http://schemas.openxmlformats.org/spreadsheetml/2006/main" count="71" uniqueCount="67">
  <si>
    <t>附件3</t>
  </si>
  <si>
    <t>剑阁县2021年政府性基金预算收支调整表</t>
  </si>
  <si>
    <t>单位：万元</t>
  </si>
  <si>
    <t>收                        入</t>
  </si>
  <si>
    <t>支                         出</t>
  </si>
  <si>
    <t>项    目</t>
  </si>
  <si>
    <t>年初预算数</t>
  </si>
  <si>
    <t>调整预算数</t>
  </si>
  <si>
    <t>变动情况</t>
  </si>
  <si>
    <t>一、农网还贷资金收入</t>
  </si>
  <si>
    <t>一、国家电影事业发展专项资金安排的支出</t>
  </si>
  <si>
    <t>二、港口建设费收入</t>
  </si>
  <si>
    <t>二、旅游发展基金支出</t>
  </si>
  <si>
    <t>三、新型墙体材料专项基金收入</t>
  </si>
  <si>
    <t>三、国家电影事业发展专项资金对应专项债务收入安排的支出</t>
  </si>
  <si>
    <t>四、国家电影事业发展专项资金收入</t>
  </si>
  <si>
    <t>四、大中型水库移民后期扶持基金支出</t>
  </si>
  <si>
    <t>五、旅游发展基金收入</t>
  </si>
  <si>
    <t>五、大中型水库库区基金安排的支出</t>
  </si>
  <si>
    <t>六、新增建设用地土地有偿使用费收入</t>
  </si>
  <si>
    <t>六、国有土地使用权出让收入及对应专项债务收入安排的支出</t>
  </si>
  <si>
    <t>七、城市公用事业附加收入</t>
  </si>
  <si>
    <t>七、国有土地收益基金及对应专项债务收入安排的支出</t>
  </si>
  <si>
    <t>八、国有土地收益基金收入</t>
  </si>
  <si>
    <t>八、农业土地开发资金安排的支出</t>
  </si>
  <si>
    <t>九、农业土地开发资金收入</t>
  </si>
  <si>
    <t>九、城市基础设施配套费安排的支出</t>
  </si>
  <si>
    <t>十、国有土地使用权出让收入</t>
  </si>
  <si>
    <t>十、污水处理费安排的支出</t>
  </si>
  <si>
    <t>十一、中央水库移民扶持基金收入</t>
  </si>
  <si>
    <t>十一、土地储备专项债券收入安排的支出</t>
  </si>
  <si>
    <t>十二、彩票公益金收入</t>
  </si>
  <si>
    <t>十二、棚户区改造专项债券收入安排的支出</t>
  </si>
  <si>
    <t>十三、城市基础设施配套费收入</t>
  </si>
  <si>
    <t>十三、污水处理费对应专项债务收入安排的支出</t>
  </si>
  <si>
    <t>十四、地方水库移民扶持基金收入</t>
  </si>
  <si>
    <t>十四、大中型水库库区基金安排的支出</t>
  </si>
  <si>
    <t>十五、国家重大水利工程建设基金收入</t>
  </si>
  <si>
    <t>十五、国家重大水利工程建设基金安排的支出</t>
  </si>
  <si>
    <t>十六、车辆通行费</t>
  </si>
  <si>
    <t>十六、其他政府性基金及对应专项债务收入安排的支出</t>
  </si>
  <si>
    <t>十七、污水处理费收入</t>
  </si>
  <si>
    <t>十七、彩票发行销售机构业务费安排的支出</t>
  </si>
  <si>
    <t>十八、彩票发行机构和彩票销售机构的业务费用</t>
  </si>
  <si>
    <t>十八、彩票公益金安排的支出</t>
  </si>
  <si>
    <t>十九、其他政府性基金收入</t>
  </si>
  <si>
    <t>十九、地方政府专项债务付息支出</t>
  </si>
  <si>
    <t>二十、地方政府专项债务发行费用支出</t>
  </si>
  <si>
    <t>收 入 合 计</t>
  </si>
  <si>
    <t>支 出 合 计</t>
  </si>
  <si>
    <t>转移性收入</t>
  </si>
  <si>
    <t>转移性支出</t>
  </si>
  <si>
    <t xml:space="preserve">   专项转移支付收入</t>
  </si>
  <si>
    <t xml:space="preserve">   政府性基金补助支出</t>
  </si>
  <si>
    <t xml:space="preserve">   上年结余收入</t>
  </si>
  <si>
    <t xml:space="preserve">   政府性基金上解支出</t>
  </si>
  <si>
    <t>地方政府专项债务还本支出</t>
  </si>
  <si>
    <t>其中：本级财政安排专项债务还本</t>
  </si>
  <si>
    <t xml:space="preserve">      再融资债券安排专项债务还本</t>
  </si>
  <si>
    <t>调入资金</t>
  </si>
  <si>
    <t>调出资金</t>
  </si>
  <si>
    <t>地方政府专项债务转贷收入</t>
  </si>
  <si>
    <t>年终结转</t>
  </si>
  <si>
    <t xml:space="preserve">   新增债券</t>
  </si>
  <si>
    <t xml:space="preserve">   再融资债券</t>
  </si>
  <si>
    <t>收 入 总 计</t>
  </si>
  <si>
    <t>支 出 总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</si>
</sst>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7">
    <font>
      <sz val="12"/>
      <name val="宋体"/>
      <family val="0"/>
    </font>
    <font>
      <b/>
      <sz val="12"/>
      <name val="宋体"/>
      <family val="0"/>
    </font>
    <font>
      <b/>
      <sz val="16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11" fillId="10" borderId="1" applyNumberFormat="0" applyAlignment="0" applyProtection="0"/>
    <xf numFmtId="0" fontId="12" fillId="11" borderId="7" applyNumberFormat="0" applyAlignment="0" applyProtection="0"/>
    <xf numFmtId="0" fontId="9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13" fillId="0" borderId="9" applyNumberFormat="0" applyFill="0" applyAlignment="0" applyProtection="0"/>
    <xf numFmtId="0" fontId="5" fillId="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6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vertical="center"/>
    </xf>
  </cellXfs>
  <cellStyles count="71">
    <cellStyle name="Normal" xfId="0"/>
    <cellStyle name="Currency [0]" xfId="15"/>
    <cellStyle name="常规_2012年调整预算表表样（定）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百分比 2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_元坝区" xfId="37"/>
    <cellStyle name="常规_2015年预算表格（下发20150205）" xfId="38"/>
    <cellStyle name="60% - 强调文字颜色 1" xfId="39"/>
    <cellStyle name="标题 3" xfId="40"/>
    <cellStyle name="常规_(陈诚修改稿)2006年全省及省级财政决算及07年预算执行情况表(A4 留底自用)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常规_国有资本经营预算表样" xfId="63"/>
    <cellStyle name="强调文字颜色 5" xfId="64"/>
    <cellStyle name="40% - 强调文字颜色 5" xfId="65"/>
    <cellStyle name="常规_2007年全省及省级财政收支执行及2008年预算草案表（报人大电子版）" xfId="66"/>
    <cellStyle name="常规 2 2" xfId="67"/>
    <cellStyle name="60% - 强调文字颜色 5" xfId="68"/>
    <cellStyle name="强调文字颜色 6" xfId="69"/>
    <cellStyle name="常规 10" xfId="70"/>
    <cellStyle name="常规_社保基金预算报人大建议表样" xfId="71"/>
    <cellStyle name="40% - 强调文字颜色 6" xfId="72"/>
    <cellStyle name="60% - 强调文字颜色 6" xfId="73"/>
    <cellStyle name="常规 2" xfId="74"/>
    <cellStyle name="常规 3" xfId="75"/>
    <cellStyle name="常规 4" xfId="76"/>
    <cellStyle name="常规_200704(第一稿）" xfId="77"/>
    <cellStyle name="常规_市本级" xfId="78"/>
    <cellStyle name="常规_市本级_1" xfId="79"/>
    <cellStyle name="常规_Sheet1_市本级" xfId="80"/>
    <cellStyle name="常规_一般预算简表_2006年预算执行及2007年预算安排(新科目　A4)" xfId="81"/>
    <cellStyle name="常规_苍溪县收支执行及2015年预算草案表（发市州）" xfId="82"/>
    <cellStyle name="常规 2 4 2" xfId="83"/>
    <cellStyle name="常规_省专苍溪县万元表（2011年）2.13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view="pageBreakPreview" zoomScaleSheetLayoutView="100" workbookViewId="0" topLeftCell="A1">
      <selection activeCell="A9" sqref="A9"/>
    </sheetView>
  </sheetViews>
  <sheetFormatPr defaultColWidth="9.00390625" defaultRowHeight="15" customHeight="1"/>
  <cols>
    <col min="1" max="1" width="44.875" style="1" customWidth="1"/>
    <col min="2" max="2" width="11.625" style="1" customWidth="1"/>
    <col min="3" max="3" width="11.125" style="1" customWidth="1"/>
    <col min="4" max="4" width="9.875" style="1" customWidth="1"/>
    <col min="5" max="5" width="55.25390625" style="1" customWidth="1"/>
    <col min="6" max="6" width="12.625" style="1" customWidth="1"/>
    <col min="7" max="7" width="12.00390625" style="2" customWidth="1"/>
    <col min="8" max="8" width="9.875" style="1" customWidth="1"/>
    <col min="9" max="9" width="12.625" style="1" bestFit="1" customWidth="1"/>
    <col min="10" max="16384" width="9.00390625" style="1" customWidth="1"/>
  </cols>
  <sheetData>
    <row r="1" ht="15" customHeight="1">
      <c r="A1" s="3" t="s">
        <v>0</v>
      </c>
    </row>
    <row r="2" spans="1:8" ht="21" customHeight="1">
      <c r="A2" s="4" t="s">
        <v>1</v>
      </c>
      <c r="B2" s="5"/>
      <c r="C2" s="5"/>
      <c r="D2" s="5"/>
      <c r="E2" s="5"/>
      <c r="F2" s="5"/>
      <c r="G2" s="6"/>
      <c r="H2" s="5"/>
    </row>
    <row r="3" ht="15" customHeight="1">
      <c r="F3" s="1" t="s">
        <v>2</v>
      </c>
    </row>
    <row r="4" spans="1:8" ht="15" customHeight="1">
      <c r="A4" s="7" t="s">
        <v>3</v>
      </c>
      <c r="B4" s="8"/>
      <c r="C4" s="8"/>
      <c r="D4" s="9"/>
      <c r="E4" s="7" t="s">
        <v>4</v>
      </c>
      <c r="F4" s="8"/>
      <c r="G4" s="10"/>
      <c r="H4" s="9"/>
    </row>
    <row r="5" spans="1:8" ht="15" customHeight="1">
      <c r="A5" s="11" t="s">
        <v>5</v>
      </c>
      <c r="B5" s="11" t="s">
        <v>6</v>
      </c>
      <c r="C5" s="11" t="s">
        <v>7</v>
      </c>
      <c r="D5" s="11" t="s">
        <v>8</v>
      </c>
      <c r="E5" s="11" t="s">
        <v>5</v>
      </c>
      <c r="F5" s="12" t="s">
        <v>6</v>
      </c>
      <c r="G5" s="13" t="s">
        <v>7</v>
      </c>
      <c r="H5" s="12" t="s">
        <v>8</v>
      </c>
    </row>
    <row r="6" spans="1:8" ht="18" customHeight="1">
      <c r="A6" s="14" t="s">
        <v>9</v>
      </c>
      <c r="B6" s="15"/>
      <c r="C6" s="15"/>
      <c r="D6" s="15"/>
      <c r="E6" s="14" t="s">
        <v>10</v>
      </c>
      <c r="F6" s="15"/>
      <c r="G6" s="15"/>
      <c r="H6" s="15"/>
    </row>
    <row r="7" spans="1:8" ht="18" customHeight="1">
      <c r="A7" s="14" t="s">
        <v>11</v>
      </c>
      <c r="B7" s="15"/>
      <c r="C7" s="15"/>
      <c r="D7" s="15"/>
      <c r="E7" s="14" t="s">
        <v>12</v>
      </c>
      <c r="F7" s="15"/>
      <c r="G7" s="15"/>
      <c r="H7" s="15">
        <f>G7-F7</f>
        <v>0</v>
      </c>
    </row>
    <row r="8" spans="1:8" ht="18" customHeight="1">
      <c r="A8" s="14" t="s">
        <v>13</v>
      </c>
      <c r="B8" s="15"/>
      <c r="C8" s="15"/>
      <c r="D8" s="15"/>
      <c r="E8" s="14" t="s">
        <v>14</v>
      </c>
      <c r="F8" s="15"/>
      <c r="G8" s="15"/>
      <c r="H8" s="15"/>
    </row>
    <row r="9" spans="1:8" ht="18" customHeight="1">
      <c r="A9" s="14" t="s">
        <v>15</v>
      </c>
      <c r="B9" s="15"/>
      <c r="C9" s="15"/>
      <c r="D9" s="15"/>
      <c r="E9" s="14" t="s">
        <v>16</v>
      </c>
      <c r="F9" s="15">
        <v>1298</v>
      </c>
      <c r="G9" s="15">
        <v>1298</v>
      </c>
      <c r="H9" s="15">
        <f>G9-F9</f>
        <v>0</v>
      </c>
    </row>
    <row r="10" spans="1:8" ht="18" customHeight="1">
      <c r="A10" s="14" t="s">
        <v>17</v>
      </c>
      <c r="B10" s="15"/>
      <c r="C10" s="15"/>
      <c r="D10" s="15"/>
      <c r="E10" s="14" t="s">
        <v>18</v>
      </c>
      <c r="F10" s="15"/>
      <c r="G10" s="15">
        <v>2995</v>
      </c>
      <c r="H10" s="15">
        <f>G10-F10</f>
        <v>2995</v>
      </c>
    </row>
    <row r="11" spans="1:8" ht="18" customHeight="1">
      <c r="A11" s="14" t="s">
        <v>19</v>
      </c>
      <c r="B11" s="15"/>
      <c r="C11" s="15"/>
      <c r="D11" s="15"/>
      <c r="E11" s="14" t="s">
        <v>20</v>
      </c>
      <c r="F11" s="15">
        <v>80344</v>
      </c>
      <c r="G11" s="15">
        <f>56400+33015</f>
        <v>89415</v>
      </c>
      <c r="H11" s="15">
        <f>G11-F11</f>
        <v>9071</v>
      </c>
    </row>
    <row r="12" spans="1:8" ht="18" customHeight="1">
      <c r="A12" s="14" t="s">
        <v>21</v>
      </c>
      <c r="B12" s="15"/>
      <c r="C12" s="15"/>
      <c r="D12" s="15"/>
      <c r="E12" s="14" t="s">
        <v>22</v>
      </c>
      <c r="F12" s="15"/>
      <c r="G12" s="15"/>
      <c r="H12" s="15"/>
    </row>
    <row r="13" spans="1:8" ht="18" customHeight="1">
      <c r="A13" s="14" t="s">
        <v>23</v>
      </c>
      <c r="B13" s="15"/>
      <c r="C13" s="15"/>
      <c r="D13" s="15">
        <f>C13-B13</f>
        <v>0</v>
      </c>
      <c r="E13" s="14" t="s">
        <v>24</v>
      </c>
      <c r="F13" s="15"/>
      <c r="G13" s="15"/>
      <c r="H13" s="15"/>
    </row>
    <row r="14" spans="1:8" ht="18" customHeight="1">
      <c r="A14" s="14" t="s">
        <v>25</v>
      </c>
      <c r="B14" s="15"/>
      <c r="C14" s="15"/>
      <c r="D14" s="15">
        <f>C14-B14</f>
        <v>0</v>
      </c>
      <c r="E14" s="14" t="s">
        <v>26</v>
      </c>
      <c r="F14" s="15">
        <v>500</v>
      </c>
      <c r="G14" s="15">
        <v>1020</v>
      </c>
      <c r="H14" s="15">
        <f>G14-F14</f>
        <v>520</v>
      </c>
    </row>
    <row r="15" spans="1:8" ht="18" customHeight="1">
      <c r="A15" s="14" t="s">
        <v>27</v>
      </c>
      <c r="B15" s="15">
        <v>120000</v>
      </c>
      <c r="C15" s="15">
        <v>55800</v>
      </c>
      <c r="D15" s="15">
        <f>C15-B15</f>
        <v>-64200</v>
      </c>
      <c r="E15" s="14" t="s">
        <v>28</v>
      </c>
      <c r="F15" s="15">
        <v>420</v>
      </c>
      <c r="G15" s="15">
        <v>536</v>
      </c>
      <c r="H15" s="15">
        <f>G15-F15</f>
        <v>116</v>
      </c>
    </row>
    <row r="16" spans="1:8" ht="18" customHeight="1">
      <c r="A16" s="14" t="s">
        <v>29</v>
      </c>
      <c r="B16" s="15"/>
      <c r="C16" s="15"/>
      <c r="D16" s="15"/>
      <c r="E16" s="14" t="s">
        <v>30</v>
      </c>
      <c r="F16" s="15"/>
      <c r="G16" s="15"/>
      <c r="H16" s="15"/>
    </row>
    <row r="17" spans="1:8" ht="18" customHeight="1">
      <c r="A17" s="14" t="s">
        <v>31</v>
      </c>
      <c r="B17" s="15"/>
      <c r="C17" s="15"/>
      <c r="D17" s="15"/>
      <c r="E17" s="14" t="s">
        <v>32</v>
      </c>
      <c r="F17" s="15"/>
      <c r="G17" s="15"/>
      <c r="H17" s="15"/>
    </row>
    <row r="18" spans="1:8" ht="18" customHeight="1">
      <c r="A18" s="14" t="s">
        <v>33</v>
      </c>
      <c r="B18" s="15">
        <v>500</v>
      </c>
      <c r="C18" s="15">
        <v>1020</v>
      </c>
      <c r="D18" s="15">
        <f>C18-B18</f>
        <v>520</v>
      </c>
      <c r="E18" s="14" t="s">
        <v>34</v>
      </c>
      <c r="F18" s="15"/>
      <c r="G18" s="15"/>
      <c r="H18" s="15">
        <f>G18-F18</f>
        <v>0</v>
      </c>
    </row>
    <row r="19" spans="1:8" ht="18" customHeight="1">
      <c r="A19" s="14" t="s">
        <v>35</v>
      </c>
      <c r="B19" s="15"/>
      <c r="C19" s="15"/>
      <c r="D19" s="15"/>
      <c r="E19" s="14" t="s">
        <v>36</v>
      </c>
      <c r="F19" s="15"/>
      <c r="G19" s="15"/>
      <c r="H19" s="15"/>
    </row>
    <row r="20" spans="1:8" ht="18" customHeight="1">
      <c r="A20" s="14" t="s">
        <v>37</v>
      </c>
      <c r="B20" s="15"/>
      <c r="C20" s="15"/>
      <c r="D20" s="15"/>
      <c r="E20" s="14" t="s">
        <v>38</v>
      </c>
      <c r="F20" s="15"/>
      <c r="G20" s="15"/>
      <c r="H20" s="15"/>
    </row>
    <row r="21" spans="1:8" ht="18" customHeight="1">
      <c r="A21" s="14" t="s">
        <v>39</v>
      </c>
      <c r="B21" s="15"/>
      <c r="C21" s="15"/>
      <c r="D21" s="15"/>
      <c r="E21" s="14" t="s">
        <v>40</v>
      </c>
      <c r="F21" s="15"/>
      <c r="G21" s="15"/>
      <c r="H21" s="15"/>
    </row>
    <row r="22" spans="1:8" ht="18" customHeight="1">
      <c r="A22" s="14" t="s">
        <v>41</v>
      </c>
      <c r="B22" s="15">
        <v>420</v>
      </c>
      <c r="C22" s="15">
        <v>536</v>
      </c>
      <c r="D22" s="15">
        <f>C22-B22</f>
        <v>116</v>
      </c>
      <c r="E22" s="14" t="s">
        <v>42</v>
      </c>
      <c r="F22" s="15"/>
      <c r="G22" s="15"/>
      <c r="H22" s="15"/>
    </row>
    <row r="23" spans="1:8" ht="18" customHeight="1">
      <c r="A23" s="14" t="s">
        <v>43</v>
      </c>
      <c r="B23" s="15"/>
      <c r="C23" s="15"/>
      <c r="D23" s="15"/>
      <c r="E23" s="14" t="s">
        <v>44</v>
      </c>
      <c r="F23" s="15">
        <v>98</v>
      </c>
      <c r="G23" s="15">
        <v>796</v>
      </c>
      <c r="H23" s="15">
        <f>G23-F23</f>
        <v>698</v>
      </c>
    </row>
    <row r="24" spans="1:8" ht="18" customHeight="1">
      <c r="A24" s="14" t="s">
        <v>45</v>
      </c>
      <c r="B24" s="15"/>
      <c r="C24" s="15"/>
      <c r="D24" s="15"/>
      <c r="E24" s="14" t="s">
        <v>46</v>
      </c>
      <c r="F24" s="15">
        <v>4300</v>
      </c>
      <c r="G24" s="15">
        <v>4658</v>
      </c>
      <c r="H24" s="15">
        <f>G24-F24</f>
        <v>358</v>
      </c>
    </row>
    <row r="25" spans="1:8" ht="18" customHeight="1">
      <c r="A25" s="16"/>
      <c r="B25" s="15"/>
      <c r="C25" s="15"/>
      <c r="D25" s="15"/>
      <c r="E25" s="14" t="s">
        <v>47</v>
      </c>
      <c r="F25" s="15"/>
      <c r="G25" s="15">
        <v>20</v>
      </c>
      <c r="H25" s="15">
        <f>G25-F25</f>
        <v>20</v>
      </c>
    </row>
    <row r="26" spans="1:8" ht="18" customHeight="1">
      <c r="A26" s="11" t="s">
        <v>48</v>
      </c>
      <c r="B26" s="15">
        <f>SUM(B6:B25)</f>
        <v>120920</v>
      </c>
      <c r="C26" s="15">
        <f>SUM(C6:C25)</f>
        <v>57356</v>
      </c>
      <c r="D26" s="15">
        <f aca="true" t="shared" si="0" ref="D26:D29">C26-B26</f>
        <v>-63564</v>
      </c>
      <c r="E26" s="17" t="s">
        <v>49</v>
      </c>
      <c r="F26" s="15">
        <f>SUM(F6:F25)</f>
        <v>86960</v>
      </c>
      <c r="G26" s="15">
        <f>SUM(G6:G25)</f>
        <v>100738</v>
      </c>
      <c r="H26" s="15">
        <f>G26-F26</f>
        <v>13778</v>
      </c>
    </row>
    <row r="27" spans="1:8" ht="18" customHeight="1">
      <c r="A27" s="18" t="s">
        <v>50</v>
      </c>
      <c r="B27" s="15">
        <f>B28</f>
        <v>1396</v>
      </c>
      <c r="C27" s="15">
        <v>5088</v>
      </c>
      <c r="D27" s="15">
        <f t="shared" si="0"/>
        <v>3692</v>
      </c>
      <c r="E27" s="14" t="s">
        <v>51</v>
      </c>
      <c r="F27" s="15"/>
      <c r="G27" s="15"/>
      <c r="H27" s="15"/>
    </row>
    <row r="28" spans="1:8" ht="18" customHeight="1">
      <c r="A28" s="18" t="s">
        <v>52</v>
      </c>
      <c r="B28" s="15">
        <v>1396</v>
      </c>
      <c r="C28" s="15">
        <v>5088</v>
      </c>
      <c r="D28" s="15">
        <f t="shared" si="0"/>
        <v>3692</v>
      </c>
      <c r="E28" s="14" t="s">
        <v>53</v>
      </c>
      <c r="F28" s="15"/>
      <c r="G28" s="15"/>
      <c r="H28" s="15"/>
    </row>
    <row r="29" spans="1:8" ht="18" customHeight="1">
      <c r="A29" s="18" t="s">
        <v>54</v>
      </c>
      <c r="B29" s="15">
        <v>44</v>
      </c>
      <c r="C29" s="15">
        <v>44</v>
      </c>
      <c r="D29" s="15">
        <f t="shared" si="0"/>
        <v>0</v>
      </c>
      <c r="E29" s="14" t="s">
        <v>55</v>
      </c>
      <c r="F29" s="15"/>
      <c r="G29" s="15"/>
      <c r="H29" s="15"/>
    </row>
    <row r="30" spans="1:8" ht="18" customHeight="1">
      <c r="A30" s="18"/>
      <c r="B30" s="15"/>
      <c r="C30" s="15"/>
      <c r="D30" s="15"/>
      <c r="E30" s="14" t="s">
        <v>56</v>
      </c>
      <c r="F30" s="15">
        <v>2400</v>
      </c>
      <c r="G30" s="15">
        <f>G31+G32</f>
        <v>8800</v>
      </c>
      <c r="H30" s="15">
        <f aca="true" t="shared" si="1" ref="H30:H34">G30-F30</f>
        <v>6400</v>
      </c>
    </row>
    <row r="31" spans="1:8" ht="18" customHeight="1">
      <c r="A31" s="18"/>
      <c r="B31" s="15"/>
      <c r="C31" s="15"/>
      <c r="D31" s="15"/>
      <c r="E31" s="14" t="s">
        <v>57</v>
      </c>
      <c r="F31" s="15">
        <v>2400</v>
      </c>
      <c r="G31" s="15">
        <v>3150</v>
      </c>
      <c r="H31" s="15">
        <f t="shared" si="1"/>
        <v>750</v>
      </c>
    </row>
    <row r="32" spans="1:8" ht="18" customHeight="1">
      <c r="A32" s="18"/>
      <c r="B32" s="15"/>
      <c r="C32" s="15"/>
      <c r="D32" s="15"/>
      <c r="E32" s="14" t="s">
        <v>58</v>
      </c>
      <c r="F32" s="15"/>
      <c r="G32" s="15">
        <v>5650</v>
      </c>
      <c r="H32" s="15">
        <f t="shared" si="1"/>
        <v>5650</v>
      </c>
    </row>
    <row r="33" spans="1:8" ht="18" customHeight="1">
      <c r="A33" s="18" t="s">
        <v>59</v>
      </c>
      <c r="B33" s="15"/>
      <c r="C33" s="15"/>
      <c r="D33" s="15"/>
      <c r="E33" s="14" t="s">
        <v>60</v>
      </c>
      <c r="F33" s="15">
        <v>33000</v>
      </c>
      <c r="G33" s="15">
        <v>15000</v>
      </c>
      <c r="H33" s="15">
        <f t="shared" si="1"/>
        <v>-18000</v>
      </c>
    </row>
    <row r="34" spans="1:8" ht="18" customHeight="1">
      <c r="A34" s="18" t="s">
        <v>61</v>
      </c>
      <c r="B34" s="15">
        <f>B35+B36</f>
        <v>0</v>
      </c>
      <c r="C34" s="15">
        <f>C35+C36</f>
        <v>62050</v>
      </c>
      <c r="D34" s="15">
        <f>C34-B34</f>
        <v>62050</v>
      </c>
      <c r="E34" s="14" t="s">
        <v>62</v>
      </c>
      <c r="F34" s="15"/>
      <c r="G34" s="15"/>
      <c r="H34" s="15"/>
    </row>
    <row r="35" spans="1:8" ht="18" customHeight="1">
      <c r="A35" s="18" t="s">
        <v>63</v>
      </c>
      <c r="B35" s="15"/>
      <c r="C35" s="15">
        <v>56400</v>
      </c>
      <c r="D35" s="15">
        <f>C35-B35</f>
        <v>56400</v>
      </c>
      <c r="E35" s="14"/>
      <c r="F35" s="19"/>
      <c r="G35" s="19"/>
      <c r="H35" s="19"/>
    </row>
    <row r="36" spans="1:8" ht="18" customHeight="1">
      <c r="A36" s="16" t="s">
        <v>64</v>
      </c>
      <c r="B36" s="15"/>
      <c r="C36" s="15">
        <v>5650</v>
      </c>
      <c r="D36" s="15">
        <f>C36-B36</f>
        <v>5650</v>
      </c>
      <c r="E36" s="20"/>
      <c r="F36" s="20"/>
      <c r="G36" s="21"/>
      <c r="H36" s="20"/>
    </row>
    <row r="37" spans="1:8" ht="18" customHeight="1">
      <c r="A37" s="11" t="s">
        <v>65</v>
      </c>
      <c r="B37" s="15">
        <f>B26+B27+B33+B34+B29</f>
        <v>122360</v>
      </c>
      <c r="C37" s="15">
        <f>C26+C27+C33+C34+C29</f>
        <v>124538</v>
      </c>
      <c r="D37" s="15">
        <f>D26+D27+D33+D34</f>
        <v>2178</v>
      </c>
      <c r="E37" s="11" t="s">
        <v>66</v>
      </c>
      <c r="F37" s="15">
        <f>F26+F27+F33+F34+F30</f>
        <v>122360</v>
      </c>
      <c r="G37" s="15">
        <f>G26+G27+G33+G34+G30</f>
        <v>124538</v>
      </c>
      <c r="H37" s="15">
        <f>H33+H30+H26+H27</f>
        <v>2178</v>
      </c>
    </row>
  </sheetData>
  <sheetProtection/>
  <mergeCells count="3">
    <mergeCell ref="A2:H2"/>
    <mergeCell ref="A4:D4"/>
    <mergeCell ref="E4:H4"/>
  </mergeCells>
  <printOptions horizontalCentered="1"/>
  <pageMargins left="0.3104166666666667" right="0.2791666666666667" top="0.5118055555555555" bottom="0.46805555555555556" header="0.3104166666666667" footer="0.11805555555555555"/>
  <pageSetup firstPageNumber="10" useFirstPageNumber="1" fitToHeight="1" fitToWidth="1" horizontalDpi="600" verticalDpi="600" orientation="landscape" paperSize="9" scale="77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李国安</cp:lastModifiedBy>
  <cp:lastPrinted>2016-12-14T06:48:23Z</cp:lastPrinted>
  <dcterms:created xsi:type="dcterms:W3CDTF">2006-02-13T05:15:25Z</dcterms:created>
  <dcterms:modified xsi:type="dcterms:W3CDTF">2022-01-07T03:02:30Z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I">
    <vt:lpwstr>5E3E88722B5B4E559601FDAD0F8231C9</vt:lpwstr>
  </property>
</Properties>
</file>