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1">'1'!$A$1:$D$42</definedName>
    <definedName name="_xlnm.Print_Area" localSheetId="2">'1-1'!$A$1:$T$36</definedName>
    <definedName name="_xlnm.Print_Area" localSheetId="3">'1-2'!$A$1:$J$36</definedName>
    <definedName name="_xlnm.Print_Area" localSheetId="4">'2'!$A$1:$H$40</definedName>
    <definedName name="_xlnm.Print_Area" localSheetId="5">'2-1'!$A$1:$S$25</definedName>
    <definedName name="_xlnm.Print_Area" localSheetId="6">'3'!$A$1:$DI$35</definedName>
    <definedName name="_xlnm.Print_Area" localSheetId="7">'3-1'!$A$1:$G$30</definedName>
    <definedName name="_xlnm.Print_Area" localSheetId="8">'3-2'!$A$1:$F$27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<sst xmlns="http://schemas.openxmlformats.org/spreadsheetml/2006/main" count="1863" uniqueCount="575">
  <si>
    <t>剑阁县义兴镇人民政府</t>
  </si>
  <si>
    <t>表1</t>
  </si>
  <si>
    <t>部门收支总表</t>
  </si>
  <si>
    <t>单位名称：剑阁县义兴镇人民政府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</si>
  <si>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</si>
  <si>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</si>
  <si>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</si>
  <si>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</si>
  <si>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</si>
  <si>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</si>
  <si>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</si>
  <si>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</si>
  <si>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</si>
  <si>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</si>
  <si>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</si>
  <si>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</si>
  <si>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</si>
  <si>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</si>
  <si>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</si>
  <si>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</si>
  <si>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</si>
  <si>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</si>
  <si>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</si>
  <si>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</si>
  <si>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</si>
  <si>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</si>
  <si>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</si>
  <si>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</si>
  <si>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</si>
  <si>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</si>
  <si>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</si>
  <si>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</si>
  <si>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</si>
  <si>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</si>
  <si>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</si>
  <si>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</si>
  <si>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</si>
  <si>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</si>
  <si>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</si>
  <si>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</si>
  <si>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</si>
  <si>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</si>
  <si>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</si>
  <si>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</si>
  <si>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</si>
  <si>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</si>
  <si>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</si>
  <si>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</si>
  <si>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</si>
  <si>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</si>
  <si>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</si>
  <si>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</si>
  <si>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</si>
  <si>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</si>
  <si>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</si>
  <si>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</si>
  <si>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</si>
  <si>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</si>
  <si>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</si>
  <si>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</si>
  <si>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</si>
  <si>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</si>
  <si>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</si>
  <si>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</si>
  <si>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</si>
  <si>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</si>
  <si>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</si>
  <si>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</si>
  <si>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</si>
  <si>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</si>
  <si>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</si>
  <si>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</si>
  <si>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</si>
  <si>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</si>
  <si>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</si>
  <si>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</si>
  <si>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</si>
  <si>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</si>
  <si>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</si>
  <si>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</si>
  <si>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</si>
  <si>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731701</t>
  </si>
  <si>
    <t xml:space="preserve">  剑阁县义兴镇人民政府</t>
  </si>
  <si>
    <t>201</t>
  </si>
  <si>
    <t>01</t>
  </si>
  <si>
    <t>04</t>
  </si>
  <si>
    <t xml:space="preserve">  731701</t>
  </si>
  <si>
    <t xml:space="preserve">    人大会议</t>
  </si>
  <si>
    <t>08</t>
  </si>
  <si>
    <t xml:space="preserve">    代表工作</t>
  </si>
  <si>
    <t>99</t>
  </si>
  <si>
    <t xml:space="preserve">    其他人大事务支出</t>
  </si>
  <si>
    <t>03</t>
  </si>
  <si>
    <t xml:space="preserve">    行政运行</t>
  </si>
  <si>
    <t>02</t>
  </si>
  <si>
    <t xml:space="preserve">    一般行政管理事务</t>
  </si>
  <si>
    <t xml:space="preserve">    信访事务</t>
  </si>
  <si>
    <t>50</t>
  </si>
  <si>
    <t xml:space="preserve">    事业运行</t>
  </si>
  <si>
    <t>06</t>
  </si>
  <si>
    <t>29</t>
  </si>
  <si>
    <t xml:space="preserve">    其他群众团体事务支出</t>
  </si>
  <si>
    <t>33</t>
  </si>
  <si>
    <t xml:space="preserve">    其他宣传事务支出</t>
  </si>
  <si>
    <t>203</t>
  </si>
  <si>
    <t>07</t>
  </si>
  <si>
    <t xml:space="preserve">    民兵</t>
  </si>
  <si>
    <t>207</t>
  </si>
  <si>
    <t>09</t>
  </si>
  <si>
    <t xml:space="preserve">    群众文化</t>
  </si>
  <si>
    <t>14</t>
  </si>
  <si>
    <t xml:space="preserve">    文化和旅游管理事务</t>
  </si>
  <si>
    <t>208</t>
  </si>
  <si>
    <t>05</t>
  </si>
  <si>
    <t xml:space="preserve">    机关事业单位基本养老保险缴费支出</t>
  </si>
  <si>
    <t xml:space="preserve">    义务兵优待</t>
  </si>
  <si>
    <t>210</t>
  </si>
  <si>
    <t>11</t>
  </si>
  <si>
    <t xml:space="preserve">    行政单位医疗</t>
  </si>
  <si>
    <t>212</t>
  </si>
  <si>
    <t xml:space="preserve">    城乡社区环境卫生</t>
  </si>
  <si>
    <t>213</t>
  </si>
  <si>
    <t>34</t>
  </si>
  <si>
    <t xml:space="preserve">    林业草原防灾减灾</t>
  </si>
  <si>
    <t xml:space="preserve">    其他扶贫支出</t>
  </si>
  <si>
    <t xml:space="preserve">    对村民委员会和村党支部的补助</t>
  </si>
  <si>
    <t xml:space="preserve">    其他农村综合改革支出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</si>
  <si>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</si>
  <si>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</si>
  <si>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</si>
  <si>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</si>
  <si>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</si>
  <si>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</si>
  <si>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</si>
  <si>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</si>
  <si>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</si>
  <si>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</si>
  <si>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</si>
  <si>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</si>
  <si>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</si>
  <si>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</si>
  <si>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</si>
  <si>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</si>
  <si>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</si>
  <si>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</si>
  <si>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</si>
  <si>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</si>
  <si>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</si>
  <si>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</si>
  <si>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</si>
  <si>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</si>
  <si>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</si>
  <si>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</si>
  <si>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</si>
  <si>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</si>
  <si>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</si>
  <si>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</si>
  <si>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</si>
  <si>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</si>
  <si>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</si>
  <si>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</si>
  <si>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</si>
  <si>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</si>
  <si>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</si>
  <si>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</si>
  <si>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</si>
  <si>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</si>
  <si>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</si>
  <si>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</si>
  <si>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</si>
  <si>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</si>
  <si>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</si>
  <si>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</si>
  <si>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</si>
  <si>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</si>
  <si>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</si>
  <si>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</si>
  <si>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</si>
  <si>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</si>
  <si>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</si>
  <si>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</si>
  <si>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</si>
  <si>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</si>
  <si>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</si>
  <si>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</si>
  <si>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</si>
  <si>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</si>
  <si>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</si>
  <si>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</si>
  <si>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</si>
  <si>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</si>
  <si>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</si>
  <si>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</si>
  <si>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</si>
  <si>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</si>
  <si>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</si>
  <si>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</si>
  <si>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</si>
  <si>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</si>
  <si>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</si>
  <si>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</si>
  <si>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</si>
  <si>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维修（护）费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</si>
  <si>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</si>
  <si>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</si>
  <si>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</si>
  <si>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</si>
  <si>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</si>
  <si>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</si>
  <si>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</si>
  <si>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</si>
  <si>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</si>
  <si>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</si>
  <si>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</si>
  <si>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</si>
  <si>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</si>
  <si>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</si>
  <si>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</si>
  <si>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</si>
  <si>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</si>
  <si>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</si>
  <si>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</si>
  <si>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</si>
  <si>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</si>
  <si>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</si>
  <si>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</si>
  <si>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</si>
  <si>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</si>
  <si>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</si>
  <si>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</si>
  <si>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</si>
  <si>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</si>
  <si>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</si>
  <si>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</si>
  <si>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</si>
  <si>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</si>
  <si>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</si>
  <si>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</si>
  <si>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</si>
  <si>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</si>
  <si>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</si>
  <si>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</si>
  <si>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</si>
  <si>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</si>
  <si>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</si>
  <si>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</si>
  <si>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</si>
  <si>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</si>
  <si>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</si>
  <si>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</si>
  <si>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</si>
  <si>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</si>
  <si>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</si>
  <si>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</si>
  <si>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</si>
  <si>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</si>
  <si>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</si>
  <si>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</si>
  <si>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</si>
  <si>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</si>
  <si>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</si>
  <si>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</si>
  <si>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</si>
  <si>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</si>
  <si>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</si>
  <si>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</si>
  <si>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</si>
  <si>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</si>
  <si>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</si>
  <si>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</si>
  <si>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</si>
  <si>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</si>
  <si>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</si>
  <si>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</si>
  <si>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</si>
  <si>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</si>
  <si>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</si>
  <si>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</si>
  <si>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</si>
  <si>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</si>
  <si>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</si>
  <si>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</si>
  <si>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</si>
  <si>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</si>
  <si>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</si>
  <si>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</si>
  <si>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</si>
  <si>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</si>
  <si>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</si>
  <si>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</si>
  <si>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</si>
  <si>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</si>
  <si>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</si>
  <si>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</si>
  <si>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</si>
  <si>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</si>
  <si>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</si>
  <si>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</si>
  <si>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</si>
  <si>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</si>
  <si>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</si>
  <si>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</si>
  <si>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</si>
  <si>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</si>
  <si>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</si>
  <si>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</si>
  <si>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</si>
  <si>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</si>
  <si>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</si>
  <si>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</si>
  <si>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</si>
  <si>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</si>
  <si>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</si>
  <si>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</si>
  <si>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</si>
  <si>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</si>
  <si>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</si>
  <si>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</si>
  <si>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</si>
  <si>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</si>
  <si>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</si>
  <si>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</si>
  <si>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</si>
  <si>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</si>
  <si>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</si>
  <si>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</si>
  <si>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</si>
  <si>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</si>
  <si>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</si>
  <si>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</si>
  <si>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</si>
  <si>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</si>
  <si>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</si>
  <si>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</si>
  <si>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</si>
  <si>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差旅费</t>
  </si>
  <si>
    <t xml:space="preserve">      维修(护)费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</si>
  <si>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</si>
  <si>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</si>
  <si>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</si>
  <si>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</si>
  <si>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</si>
  <si>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</si>
  <si>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303</t>
  </si>
  <si>
    <t xml:space="preserve">      生活补助</t>
  </si>
  <si>
    <t>表3-2</t>
  </si>
  <si>
    <t>一般公共预算项目支出预算表</t>
  </si>
  <si>
    <t>单位名称（项目）</t>
  </si>
  <si>
    <t xml:space="preserve">  乡镇人代会会务费</t>
  </si>
  <si>
    <t xml:space="preserve">  代表活动经费</t>
  </si>
  <si>
    <t xml:space="preserve">  乡镇人大主席团工作经费</t>
  </si>
  <si>
    <t xml:space="preserve">  党建工作（党员教育培训）</t>
  </si>
  <si>
    <t xml:space="preserve">  党建工作（党组织活动经费）</t>
  </si>
  <si>
    <t xml:space="preserve">  安全经费（社会治安）</t>
  </si>
  <si>
    <t xml:space="preserve">  妇女儿童年度工作经费</t>
  </si>
  <si>
    <t xml:space="preserve">  关心下一代工作经费</t>
  </si>
  <si>
    <t xml:space="preserve">  化解隐性债务（基础设施）</t>
  </si>
  <si>
    <t xml:space="preserve">  老促会工作经费</t>
  </si>
  <si>
    <t xml:space="preserve">  社会治理</t>
  </si>
  <si>
    <t xml:space="preserve">  小伙食补助</t>
  </si>
  <si>
    <t xml:space="preserve">  信访维稳</t>
  </si>
  <si>
    <t xml:space="preserve">  乡镇团委经费</t>
  </si>
  <si>
    <t xml:space="preserve">  宣传工作经费</t>
  </si>
  <si>
    <t xml:space="preserve">  乡镇人武经费</t>
  </si>
  <si>
    <t xml:space="preserve">  农村文化建设经费</t>
  </si>
  <si>
    <t xml:space="preserve">  垃圾清运及处置费</t>
  </si>
  <si>
    <t xml:space="preserve">  安全经费（森林防火）</t>
  </si>
  <si>
    <t xml:space="preserve">  驻村帮扶保障经费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</si>
  <si>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</si>
  <si>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</si>
  <si>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</si>
  <si>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</si>
  <si>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</si>
  <si>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</si>
  <si>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</si>
  <si>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</si>
  <si>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</si>
  <si>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</si>
  <si>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</si>
  <si>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</si>
  <si>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</si>
  <si>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</si>
  <si>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</si>
  <si>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</si>
  <si>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</si>
  <si>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</si>
  <si>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</si>
  <si>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</si>
  <si>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</si>
  <si>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</si>
  <si>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</si>
  <si>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</si>
  <si>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</si>
  <si>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</si>
  <si>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</si>
  <si>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</si>
  <si>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</si>
  <si>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安全经费（森林防火）</t>
  </si>
  <si>
    <t>切实减少辖区内火灾隐患，有效预防森林火灾</t>
  </si>
  <si>
    <t>防火巡视、演练（次）</t>
  </si>
  <si>
    <t>&gt;= 10</t>
  </si>
  <si>
    <t>切实减少辖区内火灾隐患</t>
  </si>
  <si>
    <t>确保国有森林资源和群众生命财产安全得到有效保障</t>
  </si>
  <si>
    <t>群众满意度（%）</t>
  </si>
  <si>
    <t>&gt;= 96</t>
  </si>
  <si>
    <t xml:space="preserve">    </t>
  </si>
  <si>
    <t>火灾发生率（%）</t>
  </si>
  <si>
    <t>= 0</t>
  </si>
  <si>
    <t>工作持续时间</t>
  </si>
  <si>
    <t>2021年度内</t>
  </si>
  <si>
    <t>工作经费（万元）</t>
  </si>
  <si>
    <t>&lt;= 2</t>
  </si>
  <si>
    <t>巡视、演练经经费控制（万元）</t>
  </si>
  <si>
    <t>&lt;= 1</t>
  </si>
  <si>
    <t xml:space="preserve">    安全经费（社会治安）</t>
  </si>
  <si>
    <t>通过法律、法规、政策宣传教育，减少辖区内治安问题发生，为群众提供一个安定、秩序的生活环境</t>
  </si>
  <si>
    <t>开展宣传活动（次）</t>
  </si>
  <si>
    <t>&lt;= 5</t>
  </si>
  <si>
    <t>生活环境</t>
  </si>
  <si>
    <t>加快安定和谐生活环境的建立</t>
  </si>
  <si>
    <t>解决纠纷（次）</t>
  </si>
  <si>
    <t>据实</t>
  </si>
  <si>
    <t>项目成果时效</t>
  </si>
  <si>
    <t>2021全年度</t>
  </si>
  <si>
    <t>资料费（元）</t>
  </si>
  <si>
    <t>&lt;= 2000</t>
  </si>
  <si>
    <t>工作经费（元）</t>
  </si>
  <si>
    <t>&lt;= 3000</t>
  </si>
  <si>
    <t xml:space="preserve">    代表活动经费</t>
  </si>
  <si>
    <t>保障义兴镇人大代表正常开展工作</t>
  </si>
  <si>
    <t>资金到位率</t>
  </si>
  <si>
    <t>&gt;= 100</t>
  </si>
  <si>
    <t>代表满意度</t>
  </si>
  <si>
    <t xml:space="preserve">    党建工作（党员教育培训）</t>
  </si>
  <si>
    <t>100%</t>
  </si>
  <si>
    <t>工作任务</t>
  </si>
  <si>
    <t>培训任务</t>
  </si>
  <si>
    <t xml:space="preserve">    妇女儿童年度工作经费</t>
  </si>
  <si>
    <t>完成义兴镇妇女儿童工作100%</t>
  </si>
  <si>
    <t>群众满意度</t>
  </si>
  <si>
    <t xml:space="preserve">    关心下一代工作经费</t>
  </si>
  <si>
    <t>群众满意度提升</t>
  </si>
  <si>
    <t xml:space="preserve">    化解隐性债务（基础设施）</t>
  </si>
  <si>
    <t>有效化解我镇相关债务，确保债权人利益</t>
  </si>
  <si>
    <t>化债项目数（个）</t>
  </si>
  <si>
    <t>&gt;= 1</t>
  </si>
  <si>
    <t>维护政府信誉度</t>
  </si>
  <si>
    <t>有效降低债务风险，提升政府形象</t>
  </si>
  <si>
    <t>受益群众满意度（%）</t>
  </si>
  <si>
    <t>&gt;= 98</t>
  </si>
  <si>
    <t>完成债务化解时间节点</t>
  </si>
  <si>
    <t>化债数额（万元）</t>
  </si>
  <si>
    <t>&gt;= 3.77</t>
  </si>
  <si>
    <t xml:space="preserve">    垃圾清运及处置费</t>
  </si>
  <si>
    <t>实现场镇环境清洁干净，将垃圾转运至广元统一掩埋处理，给百姓一个优美整洁的生活工作环境</t>
  </si>
  <si>
    <t>场镇及周边垃圾清运（车）</t>
  </si>
  <si>
    <t>&gt;= 60</t>
  </si>
  <si>
    <t>城乡环境</t>
  </si>
  <si>
    <t>有效改善城乡环境，提升群众生活幸福指数</t>
  </si>
  <si>
    <t>&gt;= 95</t>
  </si>
  <si>
    <t>垃圾清理（次）</t>
  </si>
  <si>
    <t>每天不低于1次</t>
  </si>
  <si>
    <t>环境卫生质量</t>
  </si>
  <si>
    <t>达标</t>
  </si>
  <si>
    <t>2021年度</t>
  </si>
  <si>
    <t>转运成本（元/车）</t>
  </si>
  <si>
    <t>&lt;= 1000</t>
  </si>
  <si>
    <t>日常垃圾清理（万元）</t>
  </si>
  <si>
    <t xml:space="preserve">    老促会工作经费</t>
  </si>
  <si>
    <t>保障老促会正常开展工作</t>
  </si>
  <si>
    <t xml:space="preserve">    农村文化建设经费</t>
  </si>
  <si>
    <t>弘扬传统文化，营造健康向上的文化氛围，开展群众文化活动，以繁荣农民群众文化生活为目的，并保障各村社区文化室正常开放</t>
  </si>
  <si>
    <t>开展文化活动(次）</t>
  </si>
  <si>
    <t>对精神文明建设的促进作用</t>
  </si>
  <si>
    <t>丰富群众文化生活，助推精神文明建设</t>
  </si>
  <si>
    <t>宣传资料（份）</t>
  </si>
  <si>
    <t>&gt;= 4000</t>
  </si>
  <si>
    <t>工作推进时效</t>
  </si>
  <si>
    <t>宣传资料（元/份）</t>
  </si>
  <si>
    <t>活动成本（元/次）</t>
  </si>
  <si>
    <t xml:space="preserve">    乡镇人大主席团工作经费</t>
  </si>
  <si>
    <t>完成人大主席团工作100%</t>
  </si>
  <si>
    <t>人大代表满意度</t>
  </si>
  <si>
    <t xml:space="preserve">    乡镇人武经费</t>
  </si>
  <si>
    <t>完成征兵任务、民兵训练任务100%</t>
  </si>
  <si>
    <t xml:space="preserve">    小伙食补助</t>
  </si>
  <si>
    <t>保障政府机关职工正常生活100%</t>
  </si>
  <si>
    <t>职工满意度</t>
  </si>
  <si>
    <t xml:space="preserve">    信访维稳</t>
  </si>
  <si>
    <t>做好义兴镇的信访稳定工作</t>
  </si>
  <si>
    <t xml:space="preserve">    驻村帮扶保障经费</t>
  </si>
  <si>
    <t>保障驻村帮扶工作总体目标完成，为乡村振兴打下基础，助力群众发家致富</t>
  </si>
  <si>
    <t>驻村队员每月留住村天数</t>
  </si>
  <si>
    <t>&gt;= 20</t>
  </si>
  <si>
    <t>助推经济发展</t>
  </si>
  <si>
    <t>助力乡村振兴，促进群众发家致富，提高当地经济</t>
  </si>
  <si>
    <t>培训指导群众职业技能（次）</t>
  </si>
  <si>
    <t>&gt;= 6</t>
  </si>
  <si>
    <t>帮扶成效</t>
  </si>
  <si>
    <t>群众高度认可，当地经济有所增长</t>
  </si>
  <si>
    <t>帮扶时间区间</t>
  </si>
  <si>
    <t>2021年全年</t>
  </si>
  <si>
    <t>帮扶成本控制（万元）</t>
  </si>
  <si>
    <t>&lt;= 8.75</t>
  </si>
  <si>
    <t>2021年部门预算编制说明及公开表</t>
  </si>
  <si>
    <t>单位名称：剑阁县义兴镇人民政府</t>
  </si>
  <si>
    <t>单位负责人：郭玉奎</t>
  </si>
  <si>
    <t>财务负责人：万多芸</t>
  </si>
  <si>
    <t>填表人：张兴富</t>
  </si>
  <si>
    <t>填报时间：2021年4月9日</t>
  </si>
  <si>
    <t>部门整体支出绩效目标申报表</t>
  </si>
  <si>
    <t>（2021年度）</t>
  </si>
  <si>
    <t>部门名称</t>
  </si>
  <si>
    <t>剑阁县义兴镇人民政府（党政办）</t>
  </si>
  <si>
    <t>主要任务</t>
  </si>
  <si>
    <t>任务内容</t>
  </si>
  <si>
    <t>年度主要任务</t>
  </si>
  <si>
    <t>文化经费</t>
  </si>
  <si>
    <t>完善村文化室基本配套，免费对外开放，倡导全民学习</t>
  </si>
  <si>
    <t>保障乡镇正常运转所需办公费、差旅费等支出，推动工作正常开展</t>
  </si>
  <si>
    <t>遗属、义务兵生活补助</t>
  </si>
  <si>
    <t>按时发放遗属补助、义务兵生活补助</t>
  </si>
  <si>
    <t>老促会工作</t>
  </si>
  <si>
    <t>积极组织开展老促协会活动，听取老同志建议，不断完善为民服务工作机制</t>
  </si>
  <si>
    <t>脱贫攻坚</t>
  </si>
  <si>
    <t>确保我县顺利脱贫摘帽</t>
  </si>
  <si>
    <t>保障基层组织正常运转</t>
  </si>
  <si>
    <t>保障村（社）、组干部待遇，解决村（社）离职干部基本生活保障，做好基层组织活动开展、公共服务运维，组织带动村组干部更好的为人民服务</t>
  </si>
  <si>
    <t>垃圾清运及处置</t>
  </si>
  <si>
    <t>及时清运乡村生活垃圾，做好乡村环境整治工作</t>
  </si>
  <si>
    <t>安全工作</t>
  </si>
  <si>
    <t>制作安全警示标语、标牌，做好辖区内森林防火、防汛、道路交通等安全工作</t>
  </si>
  <si>
    <t>农村综合改革</t>
  </si>
  <si>
    <t>完成土垭猪场道路建设，沙河村山坪塘整治任务</t>
  </si>
  <si>
    <t>乡镇人大工作</t>
  </si>
  <si>
    <t>做好乡人大代表会议筹备、后勤保障工作，吸取各位代表建议，不断提高为民服务质量</t>
  </si>
  <si>
    <t>债务化解</t>
  </si>
  <si>
    <t>完成上级安排任务，不得新增债务</t>
  </si>
  <si>
    <t>工资福利</t>
  </si>
  <si>
    <t>按时、足额发放在职人员工资、津补贴等各项福利，做好社保、医保、公积金代扣代缴工作</t>
  </si>
  <si>
    <t>党建相关工作</t>
  </si>
  <si>
    <t>积极开展基层党组织活动，发展优秀党员，开展党员培训学习，不断壮大基层党组织建设</t>
  </si>
  <si>
    <t>小伙食</t>
  </si>
  <si>
    <t>完善乡镇食堂建设，提升工作人员生活保障水平</t>
  </si>
  <si>
    <t>年度部门整体支出预算申请</t>
  </si>
  <si>
    <t>年度总体目标</t>
  </si>
  <si>
    <t>深入贯彻落实中央、省、市、县委政府重要决策部署，按时高质量完成上级下发工作任务，切实做好为人民服务，解决群众困难</t>
  </si>
  <si>
    <t>指标名称(总体目标)</t>
  </si>
  <si>
    <t>总体指标</t>
  </si>
  <si>
    <t>一级指标</t>
  </si>
  <si>
    <t>二级指标</t>
  </si>
  <si>
    <t>指标值（包含数字及文字描述）</t>
  </si>
  <si>
    <t>产出指标</t>
  </si>
  <si>
    <t>数量指标</t>
  </si>
  <si>
    <t>工作量</t>
  </si>
  <si>
    <t>三级指标名称</t>
  </si>
  <si>
    <t>对接落实上级各部门交办的各类工作，做好辖区内为人民服务等各项工作</t>
  </si>
  <si>
    <t>质量指标</t>
  </si>
  <si>
    <t>工作要求</t>
  </si>
  <si>
    <t>按照相关文件要求，高质量完成任务；最大限度解决群众急难愁盼事情</t>
  </si>
  <si>
    <t>时效指标</t>
  </si>
  <si>
    <t>工作完成时间</t>
  </si>
  <si>
    <t>按上级要求落实</t>
  </si>
  <si>
    <t>成本指标</t>
  </si>
  <si>
    <t>经费保障</t>
  </si>
  <si>
    <t>严格控制在预算内</t>
  </si>
  <si>
    <t>经济效益指标</t>
  </si>
  <si>
    <t>社会效益指标</t>
  </si>
  <si>
    <t>乡镇发展</t>
  </si>
  <si>
    <t>通过政策扶持，有效指导，全面提高全乡发展状况</t>
  </si>
  <si>
    <t>生态效益指标</t>
  </si>
  <si>
    <t>人居环境</t>
  </si>
  <si>
    <t>城乡人居环境得到有效改善</t>
  </si>
  <si>
    <t>可持续影响指标</t>
  </si>
  <si>
    <t>≥95%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</si>
</sst>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&quot;\&quot;#,##0.00_);\(&quot;\&quot;#,##0.00\)"/>
  </numFmts>
  <fonts count="4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24"/>
      <color indexed="8"/>
      <name val="宋体"/>
      <family val="0"/>
    </font>
    <font>
      <b/>
      <sz val="20"/>
      <color indexed="8"/>
      <name val="宋体"/>
      <family val="0"/>
    </font>
    <font>
      <sz val="12"/>
      <name val="黑体"/>
      <family val="3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69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1" applyNumberFormat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0" fontId="25" fillId="1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15" borderId="8" applyNumberFormat="0" applyAlignment="0" applyProtection="0"/>
    <xf numFmtId="0" fontId="23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10" applyNumberFormat="0" applyAlignment="0" applyProtection="0"/>
    <xf numFmtId="0" fontId="25" fillId="21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4" fillId="22" borderId="0" applyNumberFormat="0" applyBorder="0" applyAlignment="0" applyProtection="0"/>
    <xf numFmtId="0" fontId="45" fillId="20" borderId="13" applyNumberFormat="0" applyAlignment="0" applyProtection="0"/>
    <xf numFmtId="0" fontId="46" fillId="23" borderId="10" applyNumberFormat="0" applyAlignment="0" applyProtection="0"/>
    <xf numFmtId="0" fontId="16" fillId="0" borderId="0" applyNumberFormat="0" applyFill="0" applyBorder="0" applyAlignment="0" applyProtection="0"/>
    <xf numFmtId="0" fontId="0" fillId="24" borderId="14" applyNumberFormat="0" applyFont="0" applyAlignment="0" applyProtection="0"/>
  </cellStyleXfs>
  <cellXfs count="250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1" fontId="5" fillId="0" borderId="17" xfId="0" applyNumberFormat="1" applyFont="1" applyFill="1" applyBorder="1" applyAlignment="1">
      <alignment vertical="center"/>
    </xf>
    <xf numFmtId="4" fontId="5" fillId="0" borderId="21" xfId="0" applyNumberFormat="1" applyFont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4" fillId="15" borderId="0" xfId="0" applyNumberFormat="1" applyFont="1" applyFill="1" applyAlignment="1">
      <alignment/>
    </xf>
    <xf numFmtId="0" fontId="9" fillId="15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15" borderId="16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" fontId="9" fillId="0" borderId="25" xfId="0" applyNumberFormat="1" applyFont="1" applyBorder="1" applyAlignment="1" applyProtection="1">
      <alignment vertical="center" wrapText="1"/>
      <protection/>
    </xf>
    <xf numFmtId="4" fontId="9" fillId="0" borderId="26" xfId="0" applyNumberFormat="1" applyFont="1" applyBorder="1" applyAlignment="1" applyProtection="1">
      <alignment vertical="center" wrapText="1"/>
      <protection/>
    </xf>
    <xf numFmtId="4" fontId="9" fillId="0" borderId="27" xfId="0" applyNumberFormat="1" applyFont="1" applyBorder="1" applyAlignment="1" applyProtection="1">
      <alignment vertical="center" wrapText="1"/>
      <protection/>
    </xf>
    <xf numFmtId="4" fontId="9" fillId="0" borderId="28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Border="1" applyAlignment="1" applyProtection="1">
      <alignment vertical="center" wrapText="1"/>
      <protection/>
    </xf>
    <xf numFmtId="0" fontId="5" fillId="15" borderId="0" xfId="0" applyNumberFormat="1" applyFont="1" applyFill="1" applyAlignment="1">
      <alignment/>
    </xf>
    <xf numFmtId="0" fontId="5" fillId="15" borderId="0" xfId="0" applyNumberFormat="1" applyFont="1" applyFill="1" applyAlignment="1">
      <alignment horizontal="right" vertical="center"/>
    </xf>
    <xf numFmtId="0" fontId="5" fillId="15" borderId="0" xfId="0" applyNumberFormat="1" applyFont="1" applyFill="1" applyAlignment="1">
      <alignment/>
    </xf>
    <xf numFmtId="0" fontId="5" fillId="15" borderId="1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4" fontId="5" fillId="0" borderId="25" xfId="0" applyNumberFormat="1" applyFont="1" applyBorder="1" applyAlignment="1" applyProtection="1">
      <alignment vertical="center" wrapText="1"/>
      <protection/>
    </xf>
    <xf numFmtId="4" fontId="5" fillId="0" borderId="26" xfId="0" applyNumberFormat="1" applyFont="1" applyBorder="1" applyAlignment="1" applyProtection="1">
      <alignment vertical="center" wrapText="1"/>
      <protection/>
    </xf>
    <xf numFmtId="4" fontId="5" fillId="0" borderId="29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" fontId="5" fillId="0" borderId="31" xfId="0" applyNumberFormat="1" applyFont="1" applyBorder="1" applyAlignment="1" applyProtection="1">
      <alignment vertical="center" wrapText="1"/>
      <protection/>
    </xf>
    <xf numFmtId="0" fontId="9" fillId="0" borderId="32" xfId="0" applyNumberFormat="1" applyFont="1" applyFill="1" applyBorder="1" applyAlignment="1">
      <alignment vertical="center"/>
    </xf>
    <xf numFmtId="4" fontId="5" fillId="0" borderId="33" xfId="0" applyNumberFormat="1" applyFont="1" applyBorder="1" applyAlignment="1" applyProtection="1">
      <alignment vertical="center" wrapText="1"/>
      <protection/>
    </xf>
    <xf numFmtId="4" fontId="5" fillId="0" borderId="34" xfId="0" applyNumberFormat="1" applyFont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4" fontId="5" fillId="0" borderId="36" xfId="0" applyNumberFormat="1" applyFont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4" fontId="5" fillId="0" borderId="30" xfId="0" applyNumberFormat="1" applyFont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>
      <alignment vertical="center"/>
    </xf>
    <xf numFmtId="4" fontId="5" fillId="0" borderId="37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vertical="center" wrapText="1"/>
      <protection/>
    </xf>
    <xf numFmtId="0" fontId="9" fillId="0" borderId="38" xfId="0" applyNumberFormat="1" applyFont="1" applyFill="1" applyBorder="1" applyAlignment="1">
      <alignment vertical="center"/>
    </xf>
    <xf numFmtId="4" fontId="5" fillId="0" borderId="39" xfId="0" applyNumberFormat="1" applyFont="1" applyBorder="1" applyAlignment="1" applyProtection="1">
      <alignment vertical="center" wrapText="1"/>
      <protection/>
    </xf>
    <xf numFmtId="0" fontId="5" fillId="0" borderId="35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4" fontId="5" fillId="0" borderId="37" xfId="0" applyNumberFormat="1" applyFont="1" applyBorder="1" applyAlignment="1">
      <alignment vertical="center" wrapText="1"/>
    </xf>
    <xf numFmtId="0" fontId="5" fillId="0" borderId="36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vertical="center" wrapText="1"/>
    </xf>
    <xf numFmtId="0" fontId="5" fillId="0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left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0" fontId="9" fillId="15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30" xfId="0" applyNumberFormat="1" applyFont="1" applyFill="1" applyBorder="1" applyAlignment="1" applyProtection="1">
      <alignment vertical="center" wrapText="1"/>
      <protection/>
    </xf>
    <xf numFmtId="4" fontId="9" fillId="0" borderId="36" xfId="0" applyNumberFormat="1" applyFont="1" applyBorder="1" applyAlignment="1" applyProtection="1">
      <alignment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4" fontId="9" fillId="0" borderId="39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41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>
      <alignment horizontal="right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1" fontId="35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15" borderId="17" xfId="0" applyNumberFormat="1" applyFont="1" applyFill="1" applyBorder="1" applyAlignment="1" applyProtection="1">
      <alignment horizontal="center" vertical="center" wrapText="1"/>
      <protection/>
    </xf>
    <xf numFmtId="0" fontId="9" fillId="15" borderId="35" xfId="0" applyNumberFormat="1" applyFont="1" applyFill="1" applyBorder="1" applyAlignment="1" applyProtection="1">
      <alignment horizontal="center" vertical="center" wrapText="1"/>
      <protection/>
    </xf>
    <xf numFmtId="0" fontId="9" fillId="15" borderId="33" xfId="0" applyNumberFormat="1" applyFont="1" applyFill="1" applyBorder="1" applyAlignment="1" applyProtection="1">
      <alignment horizontal="center" vertical="center" wrapText="1"/>
      <protection/>
    </xf>
    <xf numFmtId="185" fontId="9" fillId="0" borderId="35" xfId="0" applyNumberFormat="1" applyFont="1" applyFill="1" applyBorder="1" applyAlignment="1" applyProtection="1">
      <alignment horizontal="center" vertical="center" wrapText="1"/>
      <protection/>
    </xf>
    <xf numFmtId="185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15" borderId="19" xfId="0" applyNumberFormat="1" applyFont="1" applyFill="1" applyBorder="1" applyAlignment="1" applyProtection="1">
      <alignment horizontal="center" vertical="center"/>
      <protection/>
    </xf>
    <xf numFmtId="0" fontId="5" fillId="15" borderId="17" xfId="0" applyNumberFormat="1" applyFont="1" applyFill="1" applyBorder="1" applyAlignment="1" applyProtection="1">
      <alignment horizontal="center" vertical="center"/>
      <protection/>
    </xf>
    <xf numFmtId="0" fontId="5" fillId="15" borderId="34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0" fontId="9" fillId="15" borderId="25" xfId="0" applyNumberFormat="1" applyFont="1" applyFill="1" applyBorder="1" applyAlignment="1" applyProtection="1">
      <alignment horizontal="center" vertical="center"/>
      <protection/>
    </xf>
    <xf numFmtId="0" fontId="9" fillId="15" borderId="28" xfId="0" applyNumberFormat="1" applyFont="1" applyFill="1" applyBorder="1" applyAlignment="1" applyProtection="1">
      <alignment horizontal="center" vertical="center"/>
      <protection/>
    </xf>
    <xf numFmtId="0" fontId="9" fillId="15" borderId="48" xfId="0" applyNumberFormat="1" applyFont="1" applyFill="1" applyBorder="1" applyAlignment="1" applyProtection="1">
      <alignment horizontal="center" vertical="center"/>
      <protection/>
    </xf>
    <xf numFmtId="0" fontId="9" fillId="15" borderId="39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1" fontId="9" fillId="0" borderId="33" xfId="0" applyNumberFormat="1" applyFont="1" applyFill="1" applyBorder="1" applyAlignment="1" applyProtection="1">
      <alignment horizontal="center" vertical="center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1" fontId="9" fillId="0" borderId="30" xfId="0" applyNumberFormat="1" applyFont="1" applyFill="1" applyBorder="1" applyAlignment="1" applyProtection="1">
      <alignment horizontal="center" vertical="center"/>
      <protection/>
    </xf>
    <xf numFmtId="1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14" fillId="0" borderId="28" xfId="0" applyNumberFormat="1" applyFont="1" applyFill="1" applyBorder="1" applyAlignment="1">
      <alignment horizontal="left" vertical="center" wrapText="1"/>
    </xf>
    <xf numFmtId="0" fontId="14" fillId="0" borderId="39" xfId="0" applyNumberFormat="1" applyFont="1" applyFill="1" applyBorder="1" applyAlignment="1">
      <alignment horizontal="left" vertical="center" wrapText="1"/>
    </xf>
    <xf numFmtId="0" fontId="37" fillId="0" borderId="0" xfId="113" applyFont="1" applyAlignment="1">
      <alignment vertical="center"/>
      <protection/>
    </xf>
    <xf numFmtId="0" fontId="7" fillId="0" borderId="0" xfId="109" applyAlignment="1">
      <alignment vertical="center" wrapText="1"/>
      <protection/>
    </xf>
    <xf numFmtId="0" fontId="7" fillId="0" borderId="0" xfId="145" applyAlignment="1">
      <alignment vertical="center"/>
      <protection/>
    </xf>
    <xf numFmtId="0" fontId="12" fillId="0" borderId="0" xfId="120" applyFont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13" fillId="0" borderId="0" xfId="126" applyFont="1" applyAlignment="1">
      <alignment horizontal="center" vertical="center" wrapText="1"/>
      <protection/>
    </xf>
    <xf numFmtId="0" fontId="9" fillId="0" borderId="55" xfId="127" applyFont="1" applyBorder="1" applyAlignment="1">
      <alignment horizontal="center" vertical="center" wrapText="1"/>
      <protection/>
    </xf>
    <xf numFmtId="0" fontId="9" fillId="0" borderId="56" xfId="127" applyFont="1" applyBorder="1" applyAlignment="1">
      <alignment horizontal="center" vertical="center" wrapText="1"/>
      <protection/>
    </xf>
    <xf numFmtId="0" fontId="9" fillId="0" borderId="56" xfId="128" applyFont="1" applyBorder="1" applyAlignment="1">
      <alignment horizontal="left" vertical="center" wrapText="1"/>
      <protection/>
    </xf>
    <xf numFmtId="0" fontId="9" fillId="0" borderId="56" xfId="129" applyFont="1" applyBorder="1" applyAlignment="1">
      <alignment horizontal="left" vertical="center" wrapText="1"/>
      <protection/>
    </xf>
    <xf numFmtId="0" fontId="9" fillId="0" borderId="56" xfId="130" applyFont="1" applyBorder="1" applyAlignment="1">
      <alignment horizontal="left" vertical="center" wrapText="1"/>
      <protection/>
    </xf>
    <xf numFmtId="0" fontId="9" fillId="0" borderId="56" xfId="131" applyFont="1" applyBorder="1" applyAlignment="1">
      <alignment horizontal="left" vertical="center" wrapText="1"/>
      <protection/>
    </xf>
    <xf numFmtId="0" fontId="9" fillId="0" borderId="57" xfId="111" applyFont="1" applyBorder="1" applyAlignment="1">
      <alignment horizontal="center" vertical="center" wrapText="1"/>
      <protection/>
    </xf>
    <xf numFmtId="0" fontId="38" fillId="0" borderId="58" xfId="0" applyNumberFormat="1" applyFont="1" applyBorder="1" applyAlignment="1">
      <alignment horizontal="center" vertical="center" wrapText="1"/>
    </xf>
    <xf numFmtId="0" fontId="38" fillId="0" borderId="59" xfId="0" applyNumberFormat="1" applyFont="1" applyBorder="1" applyAlignment="1">
      <alignment horizontal="center" vertical="center" wrapText="1"/>
    </xf>
    <xf numFmtId="0" fontId="38" fillId="0" borderId="57" xfId="0" applyNumberFormat="1" applyFont="1" applyBorder="1" applyAlignment="1">
      <alignment horizontal="center" vertical="center" wrapText="1"/>
    </xf>
    <xf numFmtId="0" fontId="9" fillId="0" borderId="60" xfId="111" applyFont="1" applyBorder="1" applyAlignment="1">
      <alignment horizontal="center" vertical="center" wrapText="1"/>
      <protection/>
    </xf>
    <xf numFmtId="0" fontId="38" fillId="0" borderId="61" xfId="0" applyNumberFormat="1" applyFont="1" applyBorder="1" applyAlignment="1">
      <alignment horizontal="center" vertical="center" wrapText="1"/>
    </xf>
    <xf numFmtId="0" fontId="38" fillId="0" borderId="62" xfId="0" applyNumberFormat="1" applyFont="1" applyBorder="1" applyAlignment="1">
      <alignment horizontal="center" vertical="center" wrapText="1"/>
    </xf>
    <xf numFmtId="0" fontId="38" fillId="0" borderId="63" xfId="0" applyNumberFormat="1" applyFont="1" applyBorder="1" applyAlignment="1">
      <alignment horizontal="center" vertical="center" wrapText="1"/>
    </xf>
    <xf numFmtId="0" fontId="9" fillId="0" borderId="60" xfId="112" applyFont="1" applyBorder="1" applyAlignment="1">
      <alignment horizontal="center" vertical="center" wrapText="1"/>
      <protection/>
    </xf>
    <xf numFmtId="0" fontId="38" fillId="0" borderId="64" xfId="0" applyNumberFormat="1" applyFont="1" applyBorder="1" applyAlignment="1">
      <alignment horizontal="left" vertical="center" wrapText="1"/>
    </xf>
    <xf numFmtId="0" fontId="38" fillId="0" borderId="65" xfId="0" applyNumberFormat="1" applyFont="1" applyBorder="1" applyAlignment="1">
      <alignment horizontal="left" vertical="center" wrapText="1"/>
    </xf>
    <xf numFmtId="0" fontId="38" fillId="0" borderId="66" xfId="0" applyNumberFormat="1" applyFont="1" applyBorder="1" applyAlignment="1">
      <alignment horizontal="left" vertical="center" wrapText="1"/>
    </xf>
    <xf numFmtId="0" fontId="38" fillId="0" borderId="56" xfId="0" applyNumberFormat="1" applyFont="1" applyBorder="1" applyAlignment="1">
      <alignment horizontal="left" vertical="center" wrapText="1"/>
    </xf>
    <xf numFmtId="0" fontId="9" fillId="0" borderId="60" xfId="112" applyFont="1" applyBorder="1" applyAlignment="1">
      <alignment horizontal="center" vertical="center" wrapText="1"/>
      <protection/>
    </xf>
    <xf numFmtId="0" fontId="38" fillId="0" borderId="0" xfId="0" applyNumberFormat="1" applyFont="1" applyBorder="1" applyAlignment="1">
      <alignment horizontal="left" vertical="center" wrapText="1"/>
    </xf>
    <xf numFmtId="0" fontId="9" fillId="0" borderId="0" xfId="114" applyFont="1" applyBorder="1" applyAlignment="1">
      <alignment horizontal="center" vertical="center" wrapText="1"/>
      <protection/>
    </xf>
    <xf numFmtId="0" fontId="9" fillId="0" borderId="56" xfId="114" applyFont="1" applyBorder="1" applyAlignment="1">
      <alignment horizontal="center" vertical="center" wrapText="1"/>
      <protection/>
    </xf>
    <xf numFmtId="4" fontId="9" fillId="0" borderId="63" xfId="115" applyNumberFormat="1" applyFont="1" applyBorder="1" applyAlignment="1">
      <alignment horizontal="right" vertical="center" wrapText="1"/>
      <protection/>
    </xf>
    <xf numFmtId="4" fontId="38" fillId="0" borderId="67" xfId="0" applyNumberFormat="1" applyFont="1" applyBorder="1" applyAlignment="1">
      <alignment horizontal="right" vertical="center" wrapText="1"/>
    </xf>
    <xf numFmtId="4" fontId="9" fillId="0" borderId="66" xfId="116" applyNumberFormat="1" applyFont="1" applyBorder="1" applyAlignment="1">
      <alignment horizontal="right" vertical="center" wrapText="1"/>
      <protection/>
    </xf>
    <xf numFmtId="4" fontId="9" fillId="0" borderId="56" xfId="116" applyNumberFormat="1" applyFont="1" applyBorder="1" applyAlignment="1">
      <alignment horizontal="right" vertical="center" wrapText="1"/>
      <protection/>
    </xf>
    <xf numFmtId="4" fontId="9" fillId="0" borderId="0" xfId="116" applyNumberFormat="1" applyFont="1" applyBorder="1" applyAlignment="1">
      <alignment horizontal="right" vertical="center" wrapText="1"/>
      <protection/>
    </xf>
    <xf numFmtId="4" fontId="9" fillId="0" borderId="60" xfId="116" applyNumberFormat="1" applyFont="1" applyBorder="1" applyAlignment="1">
      <alignment horizontal="right" vertical="center" wrapText="1"/>
      <protection/>
    </xf>
    <xf numFmtId="0" fontId="9" fillId="0" borderId="56" xfId="110" applyFont="1" applyBorder="1" applyAlignment="1">
      <alignment horizontal="center" vertical="center" wrapText="1"/>
      <protection/>
    </xf>
    <xf numFmtId="0" fontId="9" fillId="0" borderId="0" xfId="117" applyFont="1" applyBorder="1" applyAlignment="1">
      <alignment horizontal="left" vertical="center" wrapText="1"/>
      <protection/>
    </xf>
    <xf numFmtId="0" fontId="9" fillId="0" borderId="0" xfId="118" applyFont="1" applyBorder="1" applyAlignment="1">
      <alignment horizontal="left" vertical="center" wrapText="1"/>
      <protection/>
    </xf>
    <xf numFmtId="0" fontId="9" fillId="0" borderId="60" xfId="119" applyFont="1" applyBorder="1" applyAlignment="1">
      <alignment horizontal="left" vertical="center" wrapText="1"/>
      <protection/>
    </xf>
    <xf numFmtId="0" fontId="9" fillId="0" borderId="68" xfId="121" applyFont="1" applyBorder="1" applyAlignment="1">
      <alignment horizontal="center" vertical="center" wrapText="1"/>
      <protection/>
    </xf>
    <xf numFmtId="0" fontId="9" fillId="0" borderId="66" xfId="122" applyFont="1" applyBorder="1" applyAlignment="1">
      <alignment horizontal="center" vertical="center" wrapText="1"/>
      <protection/>
    </xf>
    <xf numFmtId="0" fontId="9" fillId="0" borderId="56" xfId="123" applyFont="1" applyBorder="1" applyAlignment="1">
      <alignment horizontal="center" vertical="center" wrapText="1"/>
      <protection/>
    </xf>
    <xf numFmtId="0" fontId="9" fillId="0" borderId="68" xfId="121" applyFont="1" applyBorder="1" applyAlignment="1">
      <alignment horizontal="center" vertical="center" wrapText="1"/>
      <protection/>
    </xf>
    <xf numFmtId="0" fontId="9" fillId="0" borderId="55" xfId="121" applyFont="1" applyBorder="1" applyAlignment="1">
      <alignment horizontal="center" vertical="center" wrapText="1"/>
      <protection/>
    </xf>
    <xf numFmtId="0" fontId="9" fillId="0" borderId="56" xfId="124" applyFont="1" applyBorder="1" applyAlignment="1">
      <alignment horizontal="center" vertical="center" wrapText="1"/>
      <protection/>
    </xf>
    <xf numFmtId="0" fontId="9" fillId="0" borderId="56" xfId="0" applyNumberFormat="1" applyFont="1" applyBorder="1" applyAlignment="1">
      <alignment horizontal="left" vertical="center" wrapText="1"/>
    </xf>
    <xf numFmtId="0" fontId="9" fillId="0" borderId="56" xfId="125" applyFont="1" applyBorder="1" applyAlignment="1">
      <alignment horizontal="left" vertical="center" wrapText="1"/>
      <protection/>
    </xf>
    <xf numFmtId="0" fontId="9" fillId="0" borderId="67" xfId="121" applyFont="1" applyBorder="1" applyAlignment="1">
      <alignment horizontal="center" vertical="center" wrapText="1"/>
      <protection/>
    </xf>
    <xf numFmtId="0" fontId="9" fillId="0" borderId="66" xfId="121" applyFont="1" applyBorder="1" applyAlignment="1">
      <alignment horizontal="center" vertical="center" wrapText="1"/>
      <protection/>
    </xf>
  </cellXfs>
  <cellStyles count="155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Style 1" xfId="109"/>
    <cellStyle name="Style 10" xfId="110"/>
    <cellStyle name="Style 11" xfId="111"/>
    <cellStyle name="Style 15" xfId="112"/>
    <cellStyle name="Style 2" xfId="113"/>
    <cellStyle name="Style 21" xfId="114"/>
    <cellStyle name="Style 22" xfId="115"/>
    <cellStyle name="Style 25" xfId="116"/>
    <cellStyle name="Style 27" xfId="117"/>
    <cellStyle name="Style 28" xfId="118"/>
    <cellStyle name="Style 29" xfId="119"/>
    <cellStyle name="Style 3" xfId="120"/>
    <cellStyle name="Style 30" xfId="121"/>
    <cellStyle name="Style 31" xfId="122"/>
    <cellStyle name="Style 32" xfId="123"/>
    <cellStyle name="Style 33" xfId="124"/>
    <cellStyle name="Style 34" xfId="125"/>
    <cellStyle name="Style 4" xfId="126"/>
    <cellStyle name="Style 5" xfId="127"/>
    <cellStyle name="Style 6" xfId="128"/>
    <cellStyle name="Style 7" xfId="129"/>
    <cellStyle name="Style 8" xfId="130"/>
    <cellStyle name="Style 9" xfId="131"/>
    <cellStyle name="Title 1" xfId="132"/>
    <cellStyle name="Title 1 1" xfId="133"/>
    <cellStyle name="Total 1" xfId="134"/>
    <cellStyle name="Total 1 1" xfId="135"/>
    <cellStyle name="Warning Text 1" xfId="136"/>
    <cellStyle name="Warning Text 1 1" xfId="137"/>
    <cellStyle name="Percent" xfId="138"/>
    <cellStyle name="标题" xfId="139"/>
    <cellStyle name="标题 1" xfId="140"/>
    <cellStyle name="标题 2" xfId="141"/>
    <cellStyle name="标题 3" xfId="142"/>
    <cellStyle name="标题 4" xfId="143"/>
    <cellStyle name="差" xfId="144"/>
    <cellStyle name="常规 2" xfId="145"/>
    <cellStyle name="Hyperlink" xfId="146"/>
    <cellStyle name="好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警告文本" xfId="154"/>
    <cellStyle name="链接单元格" xfId="155"/>
    <cellStyle name="Comma" xfId="156"/>
    <cellStyle name="Comma [0]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适中" xfId="164"/>
    <cellStyle name="输出" xfId="165"/>
    <cellStyle name="输入" xfId="166"/>
    <cellStyle name="Followed Hyperlink" xfId="167"/>
    <cellStyle name="注释" xfId="1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10"/>
  <sheetViews>
    <sheetView showGridLines="0" showZeros="0" zoomScalePageLayoutView="0" workbookViewId="0" topLeftCell="A1">
      <selection activeCell="C7" sqref="C7"/>
    </sheetView>
  </sheetViews>
  <sheetFormatPr defaultColWidth="9.33203125" defaultRowHeight="11.25"/>
  <cols>
    <col min="1" max="1" width="166.16015625" style="0" customWidth="1"/>
  </cols>
  <sheetData>
    <row r="3" ht="31.5">
      <c r="A3" s="97" t="s">
        <v>0</v>
      </c>
    </row>
    <row r="4" ht="48.75" customHeight="1">
      <c r="A4" s="97" t="s">
        <v>504</v>
      </c>
    </row>
    <row r="6" s="98" customFormat="1" ht="49.5" customHeight="1">
      <c r="A6" s="98" t="s">
        <v>505</v>
      </c>
    </row>
    <row r="7" s="98" customFormat="1" ht="49.5" customHeight="1">
      <c r="A7" s="98" t="s">
        <v>506</v>
      </c>
    </row>
    <row r="8" s="98" customFormat="1" ht="49.5" customHeight="1">
      <c r="A8" s="98" t="s">
        <v>507</v>
      </c>
    </row>
    <row r="9" s="98" customFormat="1" ht="49.5" customHeight="1">
      <c r="A9" s="98" t="s">
        <v>508</v>
      </c>
    </row>
    <row r="10" s="98" customFormat="1" ht="49.5" customHeight="1">
      <c r="A10" s="98" t="s">
        <v>509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5.3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83"/>
      <c r="F1" s="4"/>
      <c r="G1" s="4"/>
      <c r="H1" s="3" t="s">
        <v>368</v>
      </c>
    </row>
    <row r="2" spans="1:8" ht="25.5" customHeight="1">
      <c r="A2" s="99" t="s">
        <v>369</v>
      </c>
      <c r="B2" s="99"/>
      <c r="C2" s="99"/>
      <c r="D2" s="99"/>
      <c r="E2" s="99"/>
      <c r="F2" s="99"/>
      <c r="G2" s="99"/>
      <c r="H2" s="99"/>
    </row>
    <row r="3" spans="1:8" ht="19.5" customHeight="1">
      <c r="A3" s="122" t="s">
        <v>3</v>
      </c>
      <c r="B3" s="122"/>
      <c r="C3" s="28"/>
      <c r="D3" s="28"/>
      <c r="E3" s="28"/>
      <c r="F3" s="28"/>
      <c r="G3" s="28"/>
      <c r="H3" s="3" t="s">
        <v>5</v>
      </c>
    </row>
    <row r="4" spans="1:8" ht="19.5" customHeight="1">
      <c r="A4" s="114" t="s">
        <v>370</v>
      </c>
      <c r="B4" s="114" t="s">
        <v>215</v>
      </c>
      <c r="C4" s="116" t="s">
        <v>371</v>
      </c>
      <c r="D4" s="116"/>
      <c r="E4" s="117"/>
      <c r="F4" s="117"/>
      <c r="G4" s="117"/>
      <c r="H4" s="116"/>
    </row>
    <row r="5" spans="1:8" ht="19.5" customHeight="1">
      <c r="A5" s="162"/>
      <c r="B5" s="162"/>
      <c r="C5" s="173" t="s">
        <v>58</v>
      </c>
      <c r="D5" s="114" t="s">
        <v>250</v>
      </c>
      <c r="E5" s="175" t="s">
        <v>372</v>
      </c>
      <c r="F5" s="176"/>
      <c r="G5" s="177"/>
      <c r="H5" s="172" t="s">
        <v>255</v>
      </c>
    </row>
    <row r="6" spans="1:8" ht="33.75" customHeight="1">
      <c r="A6" s="115"/>
      <c r="B6" s="115"/>
      <c r="C6" s="174"/>
      <c r="D6" s="106"/>
      <c r="E6" s="87" t="s">
        <v>73</v>
      </c>
      <c r="F6" s="88" t="s">
        <v>373</v>
      </c>
      <c r="G6" s="89" t="s">
        <v>374</v>
      </c>
      <c r="H6" s="161"/>
    </row>
    <row r="7" spans="1:8" ht="19.5" customHeight="1">
      <c r="A7" s="34" t="s">
        <v>4</v>
      </c>
      <c r="B7" s="34" t="s">
        <v>4</v>
      </c>
      <c r="C7" s="35">
        <f aca="true" t="shared" si="0" ref="C7:C16">SUM(D7,F7:H7)</f>
        <v>0</v>
      </c>
      <c r="D7" s="36" t="s">
        <v>4</v>
      </c>
      <c r="E7" s="36">
        <f aca="true" t="shared" si="1" ref="E7:E16">SUM(F7:G7)</f>
        <v>0</v>
      </c>
      <c r="F7" s="36" t="s">
        <v>4</v>
      </c>
      <c r="G7" s="37" t="s">
        <v>4</v>
      </c>
      <c r="H7" s="90" t="s">
        <v>4</v>
      </c>
    </row>
    <row r="8" spans="1:8" ht="19.5" customHeight="1">
      <c r="A8" s="34" t="s">
        <v>4</v>
      </c>
      <c r="B8" s="34" t="s">
        <v>4</v>
      </c>
      <c r="C8" s="35">
        <f t="shared" si="0"/>
        <v>0</v>
      </c>
      <c r="D8" s="36" t="s">
        <v>4</v>
      </c>
      <c r="E8" s="36">
        <f t="shared" si="1"/>
        <v>0</v>
      </c>
      <c r="F8" s="36" t="s">
        <v>4</v>
      </c>
      <c r="G8" s="37" t="s">
        <v>4</v>
      </c>
      <c r="H8" s="90" t="s">
        <v>4</v>
      </c>
    </row>
    <row r="9" spans="1:8" ht="19.5" customHeight="1">
      <c r="A9" s="34" t="s">
        <v>4</v>
      </c>
      <c r="B9" s="34" t="s">
        <v>4</v>
      </c>
      <c r="C9" s="35">
        <f t="shared" si="0"/>
        <v>0</v>
      </c>
      <c r="D9" s="36" t="s">
        <v>4</v>
      </c>
      <c r="E9" s="36">
        <f t="shared" si="1"/>
        <v>0</v>
      </c>
      <c r="F9" s="36" t="s">
        <v>4</v>
      </c>
      <c r="G9" s="37" t="s">
        <v>4</v>
      </c>
      <c r="H9" s="90" t="s">
        <v>4</v>
      </c>
    </row>
    <row r="10" spans="1:8" ht="19.5" customHeight="1">
      <c r="A10" s="34" t="s">
        <v>4</v>
      </c>
      <c r="B10" s="34" t="s">
        <v>4</v>
      </c>
      <c r="C10" s="35">
        <f t="shared" si="0"/>
        <v>0</v>
      </c>
      <c r="D10" s="36" t="s">
        <v>4</v>
      </c>
      <c r="E10" s="36">
        <f t="shared" si="1"/>
        <v>0</v>
      </c>
      <c r="F10" s="36" t="s">
        <v>4</v>
      </c>
      <c r="G10" s="37" t="s">
        <v>4</v>
      </c>
      <c r="H10" s="90" t="s">
        <v>4</v>
      </c>
    </row>
    <row r="11" spans="1:8" ht="19.5" customHeight="1">
      <c r="A11" s="34" t="s">
        <v>4</v>
      </c>
      <c r="B11" s="34" t="s">
        <v>4</v>
      </c>
      <c r="C11" s="35">
        <f t="shared" si="0"/>
        <v>0</v>
      </c>
      <c r="D11" s="36" t="s">
        <v>4</v>
      </c>
      <c r="E11" s="36">
        <f t="shared" si="1"/>
        <v>0</v>
      </c>
      <c r="F11" s="36" t="s">
        <v>4</v>
      </c>
      <c r="G11" s="37" t="s">
        <v>4</v>
      </c>
      <c r="H11" s="90" t="s">
        <v>4</v>
      </c>
    </row>
    <row r="12" spans="1:8" ht="19.5" customHeight="1">
      <c r="A12" s="34" t="s">
        <v>4</v>
      </c>
      <c r="B12" s="34" t="s">
        <v>4</v>
      </c>
      <c r="C12" s="35">
        <f t="shared" si="0"/>
        <v>0</v>
      </c>
      <c r="D12" s="36" t="s">
        <v>4</v>
      </c>
      <c r="E12" s="36">
        <f t="shared" si="1"/>
        <v>0</v>
      </c>
      <c r="F12" s="36" t="s">
        <v>4</v>
      </c>
      <c r="G12" s="37" t="s">
        <v>4</v>
      </c>
      <c r="H12" s="90" t="s">
        <v>4</v>
      </c>
    </row>
    <row r="13" spans="1:8" ht="19.5" customHeight="1">
      <c r="A13" s="34" t="s">
        <v>4</v>
      </c>
      <c r="B13" s="34" t="s">
        <v>4</v>
      </c>
      <c r="C13" s="35">
        <f t="shared" si="0"/>
        <v>0</v>
      </c>
      <c r="D13" s="36" t="s">
        <v>4</v>
      </c>
      <c r="E13" s="36">
        <f t="shared" si="1"/>
        <v>0</v>
      </c>
      <c r="F13" s="36" t="s">
        <v>4</v>
      </c>
      <c r="G13" s="37" t="s">
        <v>4</v>
      </c>
      <c r="H13" s="90" t="s">
        <v>4</v>
      </c>
    </row>
    <row r="14" spans="1:8" ht="19.5" customHeight="1">
      <c r="A14" s="34" t="s">
        <v>4</v>
      </c>
      <c r="B14" s="34" t="s">
        <v>4</v>
      </c>
      <c r="C14" s="35">
        <f t="shared" si="0"/>
        <v>0</v>
      </c>
      <c r="D14" s="36" t="s">
        <v>4</v>
      </c>
      <c r="E14" s="36">
        <f t="shared" si="1"/>
        <v>0</v>
      </c>
      <c r="F14" s="36" t="s">
        <v>4</v>
      </c>
      <c r="G14" s="37" t="s">
        <v>4</v>
      </c>
      <c r="H14" s="90" t="s">
        <v>4</v>
      </c>
    </row>
    <row r="15" spans="1:8" ht="19.5" customHeight="1">
      <c r="A15" s="34" t="s">
        <v>4</v>
      </c>
      <c r="B15" s="34" t="s">
        <v>4</v>
      </c>
      <c r="C15" s="35">
        <f t="shared" si="0"/>
        <v>0</v>
      </c>
      <c r="D15" s="36" t="s">
        <v>4</v>
      </c>
      <c r="E15" s="36">
        <f t="shared" si="1"/>
        <v>0</v>
      </c>
      <c r="F15" s="36" t="s">
        <v>4</v>
      </c>
      <c r="G15" s="37" t="s">
        <v>4</v>
      </c>
      <c r="H15" s="90" t="s">
        <v>4</v>
      </c>
    </row>
    <row r="16" spans="1:8" ht="19.5" customHeight="1">
      <c r="A16" s="34" t="s">
        <v>4</v>
      </c>
      <c r="B16" s="34" t="s">
        <v>4</v>
      </c>
      <c r="C16" s="35">
        <f t="shared" si="0"/>
        <v>0</v>
      </c>
      <c r="D16" s="36" t="s">
        <v>4</v>
      </c>
      <c r="E16" s="36">
        <f t="shared" si="1"/>
        <v>0</v>
      </c>
      <c r="F16" s="36" t="s">
        <v>4</v>
      </c>
      <c r="G16" s="37" t="s">
        <v>4</v>
      </c>
      <c r="H16" s="90" t="s">
        <v>4</v>
      </c>
    </row>
  </sheetData>
  <sheetProtection/>
  <mergeCells count="9">
    <mergeCell ref="A2:H2"/>
    <mergeCell ref="C4:H4"/>
    <mergeCell ref="H5:H6"/>
    <mergeCell ref="A4:A6"/>
    <mergeCell ref="B4:B6"/>
    <mergeCell ref="C5:C6"/>
    <mergeCell ref="D5:D6"/>
    <mergeCell ref="E5:G5"/>
    <mergeCell ref="A3:B3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80" t="s">
        <v>375</v>
      </c>
    </row>
    <row r="2" spans="1:8" ht="19.5" customHeight="1">
      <c r="A2" s="99" t="s">
        <v>376</v>
      </c>
      <c r="B2" s="99"/>
      <c r="C2" s="99"/>
      <c r="D2" s="99"/>
      <c r="E2" s="99"/>
      <c r="F2" s="99"/>
      <c r="G2" s="99"/>
      <c r="H2" s="99"/>
    </row>
    <row r="3" spans="1:8" ht="19.5" customHeight="1">
      <c r="A3" s="122" t="s">
        <v>3</v>
      </c>
      <c r="B3" s="122"/>
      <c r="C3" s="122"/>
      <c r="D3" s="122"/>
      <c r="E3" s="122"/>
      <c r="F3" s="91"/>
      <c r="G3" s="91"/>
      <c r="H3" s="3" t="s">
        <v>5</v>
      </c>
    </row>
    <row r="4" spans="1:8" ht="19.5" customHeight="1">
      <c r="A4" s="126" t="s">
        <v>57</v>
      </c>
      <c r="B4" s="127"/>
      <c r="C4" s="127"/>
      <c r="D4" s="127"/>
      <c r="E4" s="128"/>
      <c r="F4" s="178" t="s">
        <v>377</v>
      </c>
      <c r="G4" s="116"/>
      <c r="H4" s="116"/>
    </row>
    <row r="5" spans="1:8" ht="19.5" customHeight="1">
      <c r="A5" s="123" t="s">
        <v>68</v>
      </c>
      <c r="B5" s="124"/>
      <c r="C5" s="125"/>
      <c r="D5" s="179" t="s">
        <v>69</v>
      </c>
      <c r="E5" s="114" t="s">
        <v>135</v>
      </c>
      <c r="F5" s="105" t="s">
        <v>58</v>
      </c>
      <c r="G5" s="105" t="s">
        <v>131</v>
      </c>
      <c r="H5" s="116" t="s">
        <v>132</v>
      </c>
    </row>
    <row r="6" spans="1:8" ht="19.5" customHeight="1">
      <c r="A6" s="32" t="s">
        <v>78</v>
      </c>
      <c r="B6" s="31" t="s">
        <v>79</v>
      </c>
      <c r="C6" s="33" t="s">
        <v>80</v>
      </c>
      <c r="D6" s="180"/>
      <c r="E6" s="115"/>
      <c r="F6" s="106"/>
      <c r="G6" s="106"/>
      <c r="H6" s="117"/>
    </row>
    <row r="7" spans="1:8" ht="19.5" customHeight="1">
      <c r="A7" s="34" t="s">
        <v>4</v>
      </c>
      <c r="B7" s="34" t="s">
        <v>4</v>
      </c>
      <c r="C7" s="34" t="s">
        <v>4</v>
      </c>
      <c r="D7" s="34" t="s">
        <v>4</v>
      </c>
      <c r="E7" s="34" t="s">
        <v>4</v>
      </c>
      <c r="F7" s="92">
        <f aca="true" t="shared" si="0" ref="F7:F16">SUM(G7:H7)</f>
        <v>0</v>
      </c>
      <c r="G7" s="38" t="s">
        <v>4</v>
      </c>
      <c r="H7" s="39" t="s">
        <v>4</v>
      </c>
    </row>
    <row r="8" spans="1:8" ht="19.5" customHeight="1">
      <c r="A8" s="34" t="s">
        <v>4</v>
      </c>
      <c r="B8" s="34" t="s">
        <v>4</v>
      </c>
      <c r="C8" s="34" t="s">
        <v>4</v>
      </c>
      <c r="D8" s="34" t="s">
        <v>4</v>
      </c>
      <c r="E8" s="34" t="s">
        <v>4</v>
      </c>
      <c r="F8" s="92">
        <f t="shared" si="0"/>
        <v>0</v>
      </c>
      <c r="G8" s="38" t="s">
        <v>4</v>
      </c>
      <c r="H8" s="39" t="s">
        <v>4</v>
      </c>
    </row>
    <row r="9" spans="1:8" ht="19.5" customHeight="1">
      <c r="A9" s="34" t="s">
        <v>4</v>
      </c>
      <c r="B9" s="34" t="s">
        <v>4</v>
      </c>
      <c r="C9" s="34" t="s">
        <v>4</v>
      </c>
      <c r="D9" s="34" t="s">
        <v>4</v>
      </c>
      <c r="E9" s="34" t="s">
        <v>4</v>
      </c>
      <c r="F9" s="92">
        <f t="shared" si="0"/>
        <v>0</v>
      </c>
      <c r="G9" s="38" t="s">
        <v>4</v>
      </c>
      <c r="H9" s="39" t="s">
        <v>4</v>
      </c>
    </row>
    <row r="10" spans="1:8" ht="19.5" customHeight="1">
      <c r="A10" s="34" t="s">
        <v>4</v>
      </c>
      <c r="B10" s="34" t="s">
        <v>4</v>
      </c>
      <c r="C10" s="34" t="s">
        <v>4</v>
      </c>
      <c r="D10" s="34" t="s">
        <v>4</v>
      </c>
      <c r="E10" s="34" t="s">
        <v>4</v>
      </c>
      <c r="F10" s="92">
        <f t="shared" si="0"/>
        <v>0</v>
      </c>
      <c r="G10" s="38" t="s">
        <v>4</v>
      </c>
      <c r="H10" s="39" t="s">
        <v>4</v>
      </c>
    </row>
    <row r="11" spans="1:8" ht="19.5" customHeight="1">
      <c r="A11" s="34" t="s">
        <v>4</v>
      </c>
      <c r="B11" s="34" t="s">
        <v>4</v>
      </c>
      <c r="C11" s="34" t="s">
        <v>4</v>
      </c>
      <c r="D11" s="34" t="s">
        <v>4</v>
      </c>
      <c r="E11" s="34" t="s">
        <v>4</v>
      </c>
      <c r="F11" s="92">
        <f t="shared" si="0"/>
        <v>0</v>
      </c>
      <c r="G11" s="38" t="s">
        <v>4</v>
      </c>
      <c r="H11" s="39" t="s">
        <v>4</v>
      </c>
    </row>
    <row r="12" spans="1:8" ht="19.5" customHeight="1">
      <c r="A12" s="34" t="s">
        <v>4</v>
      </c>
      <c r="B12" s="34" t="s">
        <v>4</v>
      </c>
      <c r="C12" s="34" t="s">
        <v>4</v>
      </c>
      <c r="D12" s="34" t="s">
        <v>4</v>
      </c>
      <c r="E12" s="34" t="s">
        <v>4</v>
      </c>
      <c r="F12" s="92">
        <f t="shared" si="0"/>
        <v>0</v>
      </c>
      <c r="G12" s="38" t="s">
        <v>4</v>
      </c>
      <c r="H12" s="39" t="s">
        <v>4</v>
      </c>
    </row>
    <row r="13" spans="1:8" ht="19.5" customHeight="1">
      <c r="A13" s="34" t="s">
        <v>4</v>
      </c>
      <c r="B13" s="34" t="s">
        <v>4</v>
      </c>
      <c r="C13" s="34" t="s">
        <v>4</v>
      </c>
      <c r="D13" s="34" t="s">
        <v>4</v>
      </c>
      <c r="E13" s="34" t="s">
        <v>4</v>
      </c>
      <c r="F13" s="92">
        <f t="shared" si="0"/>
        <v>0</v>
      </c>
      <c r="G13" s="38" t="s">
        <v>4</v>
      </c>
      <c r="H13" s="39" t="s">
        <v>4</v>
      </c>
    </row>
    <row r="14" spans="1:8" ht="19.5" customHeight="1">
      <c r="A14" s="34" t="s">
        <v>4</v>
      </c>
      <c r="B14" s="34" t="s">
        <v>4</v>
      </c>
      <c r="C14" s="34" t="s">
        <v>4</v>
      </c>
      <c r="D14" s="34" t="s">
        <v>4</v>
      </c>
      <c r="E14" s="34" t="s">
        <v>4</v>
      </c>
      <c r="F14" s="92">
        <f t="shared" si="0"/>
        <v>0</v>
      </c>
      <c r="G14" s="38" t="s">
        <v>4</v>
      </c>
      <c r="H14" s="39" t="s">
        <v>4</v>
      </c>
    </row>
    <row r="15" spans="1:8" ht="19.5" customHeight="1">
      <c r="A15" s="34" t="s">
        <v>4</v>
      </c>
      <c r="B15" s="34" t="s">
        <v>4</v>
      </c>
      <c r="C15" s="34" t="s">
        <v>4</v>
      </c>
      <c r="D15" s="34" t="s">
        <v>4</v>
      </c>
      <c r="E15" s="34" t="s">
        <v>4</v>
      </c>
      <c r="F15" s="92">
        <f t="shared" si="0"/>
        <v>0</v>
      </c>
      <c r="G15" s="38" t="s">
        <v>4</v>
      </c>
      <c r="H15" s="39" t="s">
        <v>4</v>
      </c>
    </row>
    <row r="16" spans="1:8" ht="19.5" customHeight="1">
      <c r="A16" s="34" t="s">
        <v>4</v>
      </c>
      <c r="B16" s="34" t="s">
        <v>4</v>
      </c>
      <c r="C16" s="34" t="s">
        <v>4</v>
      </c>
      <c r="D16" s="34" t="s">
        <v>4</v>
      </c>
      <c r="E16" s="34" t="s">
        <v>4</v>
      </c>
      <c r="F16" s="92">
        <f t="shared" si="0"/>
        <v>0</v>
      </c>
      <c r="G16" s="38" t="s">
        <v>4</v>
      </c>
      <c r="H16" s="39" t="s">
        <v>4</v>
      </c>
    </row>
  </sheetData>
  <sheetProtection/>
  <mergeCells count="10">
    <mergeCell ref="A5:C5"/>
    <mergeCell ref="A4:E4"/>
    <mergeCell ref="A2:H2"/>
    <mergeCell ref="A3:E3"/>
    <mergeCell ref="F4:H4"/>
    <mergeCell ref="H5:H6"/>
    <mergeCell ref="D5:D6"/>
    <mergeCell ref="E5:E6"/>
    <mergeCell ref="G5:G6"/>
    <mergeCell ref="F5:F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</cols>
  <sheetData>
    <row r="1" spans="1:8" ht="19.5" customHeight="1">
      <c r="A1" s="4"/>
      <c r="B1" s="4"/>
      <c r="C1" s="4"/>
      <c r="D1" s="4"/>
      <c r="E1" s="83"/>
      <c r="F1" s="4"/>
      <c r="G1" s="4"/>
      <c r="H1" s="3" t="s">
        <v>378</v>
      </c>
    </row>
    <row r="2" spans="1:8" ht="25.5" customHeight="1">
      <c r="A2" s="99" t="s">
        <v>379</v>
      </c>
      <c r="B2" s="99"/>
      <c r="C2" s="99"/>
      <c r="D2" s="99"/>
      <c r="E2" s="99"/>
      <c r="F2" s="99"/>
      <c r="G2" s="99"/>
      <c r="H2" s="99"/>
    </row>
    <row r="3" spans="1:8" ht="19.5" customHeight="1">
      <c r="A3" s="122" t="s">
        <v>3</v>
      </c>
      <c r="B3" s="122"/>
      <c r="C3" s="28"/>
      <c r="D3" s="28"/>
      <c r="E3" s="28"/>
      <c r="F3" s="28"/>
      <c r="G3" s="28"/>
      <c r="H3" s="3" t="s">
        <v>5</v>
      </c>
    </row>
    <row r="4" spans="1:8" ht="19.5" customHeight="1">
      <c r="A4" s="114" t="s">
        <v>370</v>
      </c>
      <c r="B4" s="114" t="s">
        <v>215</v>
      </c>
      <c r="C4" s="116" t="s">
        <v>371</v>
      </c>
      <c r="D4" s="116"/>
      <c r="E4" s="117"/>
      <c r="F4" s="117"/>
      <c r="G4" s="117"/>
      <c r="H4" s="116"/>
    </row>
    <row r="5" spans="1:8" ht="19.5" customHeight="1">
      <c r="A5" s="162"/>
      <c r="B5" s="162"/>
      <c r="C5" s="173" t="s">
        <v>58</v>
      </c>
      <c r="D5" s="114" t="s">
        <v>250</v>
      </c>
      <c r="E5" s="175" t="s">
        <v>372</v>
      </c>
      <c r="F5" s="176"/>
      <c r="G5" s="177"/>
      <c r="H5" s="172" t="s">
        <v>255</v>
      </c>
    </row>
    <row r="6" spans="1:8" ht="33.75" customHeight="1">
      <c r="A6" s="115"/>
      <c r="B6" s="115"/>
      <c r="C6" s="174"/>
      <c r="D6" s="106"/>
      <c r="E6" s="87" t="s">
        <v>73</v>
      </c>
      <c r="F6" s="88" t="s">
        <v>373</v>
      </c>
      <c r="G6" s="89" t="s">
        <v>374</v>
      </c>
      <c r="H6" s="161"/>
    </row>
    <row r="7" spans="1:8" ht="19.5" customHeight="1">
      <c r="A7" s="34" t="s">
        <v>4</v>
      </c>
      <c r="B7" s="34" t="s">
        <v>4</v>
      </c>
      <c r="C7" s="35">
        <f aca="true" t="shared" si="0" ref="C7:C16">SUM(D7,F7:H7)</f>
        <v>0</v>
      </c>
      <c r="D7" s="36" t="s">
        <v>4</v>
      </c>
      <c r="E7" s="36">
        <f aca="true" t="shared" si="1" ref="E7:E16">SUM(F7:G7)</f>
        <v>0</v>
      </c>
      <c r="F7" s="36" t="s">
        <v>4</v>
      </c>
      <c r="G7" s="37" t="s">
        <v>4</v>
      </c>
      <c r="H7" s="90" t="s">
        <v>4</v>
      </c>
    </row>
    <row r="8" spans="1:8" ht="19.5" customHeight="1">
      <c r="A8" s="34" t="s">
        <v>4</v>
      </c>
      <c r="B8" s="34" t="s">
        <v>4</v>
      </c>
      <c r="C8" s="35">
        <f t="shared" si="0"/>
        <v>0</v>
      </c>
      <c r="D8" s="36" t="s">
        <v>4</v>
      </c>
      <c r="E8" s="36">
        <f t="shared" si="1"/>
        <v>0</v>
      </c>
      <c r="F8" s="36" t="s">
        <v>4</v>
      </c>
      <c r="G8" s="37" t="s">
        <v>4</v>
      </c>
      <c r="H8" s="90" t="s">
        <v>4</v>
      </c>
    </row>
    <row r="9" spans="1:8" ht="19.5" customHeight="1">
      <c r="A9" s="34" t="s">
        <v>4</v>
      </c>
      <c r="B9" s="34" t="s">
        <v>4</v>
      </c>
      <c r="C9" s="35">
        <f t="shared" si="0"/>
        <v>0</v>
      </c>
      <c r="D9" s="36" t="s">
        <v>4</v>
      </c>
      <c r="E9" s="36">
        <f t="shared" si="1"/>
        <v>0</v>
      </c>
      <c r="F9" s="36" t="s">
        <v>4</v>
      </c>
      <c r="G9" s="37" t="s">
        <v>4</v>
      </c>
      <c r="H9" s="90" t="s">
        <v>4</v>
      </c>
    </row>
    <row r="10" spans="1:8" ht="19.5" customHeight="1">
      <c r="A10" s="34" t="s">
        <v>4</v>
      </c>
      <c r="B10" s="34" t="s">
        <v>4</v>
      </c>
      <c r="C10" s="35">
        <f t="shared" si="0"/>
        <v>0</v>
      </c>
      <c r="D10" s="36" t="s">
        <v>4</v>
      </c>
      <c r="E10" s="36">
        <f t="shared" si="1"/>
        <v>0</v>
      </c>
      <c r="F10" s="36" t="s">
        <v>4</v>
      </c>
      <c r="G10" s="37" t="s">
        <v>4</v>
      </c>
      <c r="H10" s="90" t="s">
        <v>4</v>
      </c>
    </row>
    <row r="11" spans="1:8" ht="19.5" customHeight="1">
      <c r="A11" s="34" t="s">
        <v>4</v>
      </c>
      <c r="B11" s="34" t="s">
        <v>4</v>
      </c>
      <c r="C11" s="35">
        <f t="shared" si="0"/>
        <v>0</v>
      </c>
      <c r="D11" s="36" t="s">
        <v>4</v>
      </c>
      <c r="E11" s="36">
        <f t="shared" si="1"/>
        <v>0</v>
      </c>
      <c r="F11" s="36" t="s">
        <v>4</v>
      </c>
      <c r="G11" s="37" t="s">
        <v>4</v>
      </c>
      <c r="H11" s="90" t="s">
        <v>4</v>
      </c>
    </row>
    <row r="12" spans="1:8" ht="19.5" customHeight="1">
      <c r="A12" s="34" t="s">
        <v>4</v>
      </c>
      <c r="B12" s="34" t="s">
        <v>4</v>
      </c>
      <c r="C12" s="35">
        <f t="shared" si="0"/>
        <v>0</v>
      </c>
      <c r="D12" s="36" t="s">
        <v>4</v>
      </c>
      <c r="E12" s="36">
        <f t="shared" si="1"/>
        <v>0</v>
      </c>
      <c r="F12" s="36" t="s">
        <v>4</v>
      </c>
      <c r="G12" s="37" t="s">
        <v>4</v>
      </c>
      <c r="H12" s="90" t="s">
        <v>4</v>
      </c>
    </row>
    <row r="13" spans="1:8" ht="19.5" customHeight="1">
      <c r="A13" s="34" t="s">
        <v>4</v>
      </c>
      <c r="B13" s="34" t="s">
        <v>4</v>
      </c>
      <c r="C13" s="35">
        <f t="shared" si="0"/>
        <v>0</v>
      </c>
      <c r="D13" s="36" t="s">
        <v>4</v>
      </c>
      <c r="E13" s="36">
        <f t="shared" si="1"/>
        <v>0</v>
      </c>
      <c r="F13" s="36" t="s">
        <v>4</v>
      </c>
      <c r="G13" s="37" t="s">
        <v>4</v>
      </c>
      <c r="H13" s="90" t="s">
        <v>4</v>
      </c>
    </row>
    <row r="14" spans="1:8" ht="19.5" customHeight="1">
      <c r="A14" s="34" t="s">
        <v>4</v>
      </c>
      <c r="B14" s="34" t="s">
        <v>4</v>
      </c>
      <c r="C14" s="35">
        <f t="shared" si="0"/>
        <v>0</v>
      </c>
      <c r="D14" s="36" t="s">
        <v>4</v>
      </c>
      <c r="E14" s="36">
        <f t="shared" si="1"/>
        <v>0</v>
      </c>
      <c r="F14" s="36" t="s">
        <v>4</v>
      </c>
      <c r="G14" s="37" t="s">
        <v>4</v>
      </c>
      <c r="H14" s="90" t="s">
        <v>4</v>
      </c>
    </row>
    <row r="15" spans="1:8" ht="19.5" customHeight="1">
      <c r="A15" s="34" t="s">
        <v>4</v>
      </c>
      <c r="B15" s="34" t="s">
        <v>4</v>
      </c>
      <c r="C15" s="35">
        <f t="shared" si="0"/>
        <v>0</v>
      </c>
      <c r="D15" s="36" t="s">
        <v>4</v>
      </c>
      <c r="E15" s="36">
        <f t="shared" si="1"/>
        <v>0</v>
      </c>
      <c r="F15" s="36" t="s">
        <v>4</v>
      </c>
      <c r="G15" s="37" t="s">
        <v>4</v>
      </c>
      <c r="H15" s="90" t="s">
        <v>4</v>
      </c>
    </row>
    <row r="16" spans="1:8" ht="19.5" customHeight="1">
      <c r="A16" s="34" t="s">
        <v>4</v>
      </c>
      <c r="B16" s="34" t="s">
        <v>4</v>
      </c>
      <c r="C16" s="35">
        <f t="shared" si="0"/>
        <v>0</v>
      </c>
      <c r="D16" s="36" t="s">
        <v>4</v>
      </c>
      <c r="E16" s="36">
        <f t="shared" si="1"/>
        <v>0</v>
      </c>
      <c r="F16" s="36" t="s">
        <v>4</v>
      </c>
      <c r="G16" s="37" t="s">
        <v>4</v>
      </c>
      <c r="H16" s="90" t="s">
        <v>4</v>
      </c>
    </row>
  </sheetData>
  <sheetProtection/>
  <mergeCells count="9">
    <mergeCell ref="A2:H2"/>
    <mergeCell ref="C4:H4"/>
    <mergeCell ref="H5:H6"/>
    <mergeCell ref="A4:A6"/>
    <mergeCell ref="B4:B6"/>
    <mergeCell ref="C5:C6"/>
    <mergeCell ref="D5:D6"/>
    <mergeCell ref="A3:B3"/>
    <mergeCell ref="E5:G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80" t="s">
        <v>380</v>
      </c>
    </row>
    <row r="2" spans="1:8" ht="19.5" customHeight="1">
      <c r="A2" s="99" t="s">
        <v>381</v>
      </c>
      <c r="B2" s="99"/>
      <c r="C2" s="99"/>
      <c r="D2" s="99"/>
      <c r="E2" s="99"/>
      <c r="F2" s="99"/>
      <c r="G2" s="99"/>
      <c r="H2" s="99"/>
    </row>
    <row r="3" spans="1:8" ht="19.5" customHeight="1">
      <c r="A3" s="122" t="s">
        <v>3</v>
      </c>
      <c r="B3" s="122"/>
      <c r="C3" s="122"/>
      <c r="D3" s="122"/>
      <c r="E3" s="122"/>
      <c r="F3" s="91"/>
      <c r="G3" s="91"/>
      <c r="H3" s="3" t="s">
        <v>5</v>
      </c>
    </row>
    <row r="4" spans="1:8" ht="19.5" customHeight="1">
      <c r="A4" s="126" t="s">
        <v>57</v>
      </c>
      <c r="B4" s="127"/>
      <c r="C4" s="127"/>
      <c r="D4" s="127"/>
      <c r="E4" s="128"/>
      <c r="F4" s="178" t="s">
        <v>382</v>
      </c>
      <c r="G4" s="116"/>
      <c r="H4" s="116"/>
    </row>
    <row r="5" spans="1:8" ht="19.5" customHeight="1">
      <c r="A5" s="123" t="s">
        <v>68</v>
      </c>
      <c r="B5" s="124"/>
      <c r="C5" s="125"/>
      <c r="D5" s="179" t="s">
        <v>69</v>
      </c>
      <c r="E5" s="114" t="s">
        <v>135</v>
      </c>
      <c r="F5" s="105" t="s">
        <v>58</v>
      </c>
      <c r="G5" s="105" t="s">
        <v>131</v>
      </c>
      <c r="H5" s="116" t="s">
        <v>132</v>
      </c>
    </row>
    <row r="6" spans="1:8" ht="19.5" customHeight="1">
      <c r="A6" s="32" t="s">
        <v>78</v>
      </c>
      <c r="B6" s="31" t="s">
        <v>79</v>
      </c>
      <c r="C6" s="33" t="s">
        <v>80</v>
      </c>
      <c r="D6" s="180"/>
      <c r="E6" s="115"/>
      <c r="F6" s="106"/>
      <c r="G6" s="106"/>
      <c r="H6" s="117"/>
    </row>
    <row r="7" spans="1:8" ht="19.5" customHeight="1">
      <c r="A7" s="34" t="s">
        <v>4</v>
      </c>
      <c r="B7" s="34" t="s">
        <v>4</v>
      </c>
      <c r="C7" s="34" t="s">
        <v>4</v>
      </c>
      <c r="D7" s="34" t="s">
        <v>4</v>
      </c>
      <c r="E7" s="34" t="s">
        <v>4</v>
      </c>
      <c r="F7" s="92">
        <f aca="true" t="shared" si="0" ref="F7:F16">SUM(G7:H7)</f>
        <v>0</v>
      </c>
      <c r="G7" s="38" t="s">
        <v>4</v>
      </c>
      <c r="H7" s="39" t="s">
        <v>4</v>
      </c>
    </row>
    <row r="8" spans="1:8" ht="19.5" customHeight="1">
      <c r="A8" s="34" t="s">
        <v>4</v>
      </c>
      <c r="B8" s="34" t="s">
        <v>4</v>
      </c>
      <c r="C8" s="34" t="s">
        <v>4</v>
      </c>
      <c r="D8" s="34" t="s">
        <v>4</v>
      </c>
      <c r="E8" s="34" t="s">
        <v>4</v>
      </c>
      <c r="F8" s="92">
        <f t="shared" si="0"/>
        <v>0</v>
      </c>
      <c r="G8" s="38" t="s">
        <v>4</v>
      </c>
      <c r="H8" s="39" t="s">
        <v>4</v>
      </c>
    </row>
    <row r="9" spans="1:8" ht="19.5" customHeight="1">
      <c r="A9" s="34" t="s">
        <v>4</v>
      </c>
      <c r="B9" s="34" t="s">
        <v>4</v>
      </c>
      <c r="C9" s="34" t="s">
        <v>4</v>
      </c>
      <c r="D9" s="34" t="s">
        <v>4</v>
      </c>
      <c r="E9" s="34" t="s">
        <v>4</v>
      </c>
      <c r="F9" s="92">
        <f t="shared" si="0"/>
        <v>0</v>
      </c>
      <c r="G9" s="38" t="s">
        <v>4</v>
      </c>
      <c r="H9" s="39" t="s">
        <v>4</v>
      </c>
    </row>
    <row r="10" spans="1:8" ht="19.5" customHeight="1">
      <c r="A10" s="34" t="s">
        <v>4</v>
      </c>
      <c r="B10" s="34" t="s">
        <v>4</v>
      </c>
      <c r="C10" s="34" t="s">
        <v>4</v>
      </c>
      <c r="D10" s="34" t="s">
        <v>4</v>
      </c>
      <c r="E10" s="34" t="s">
        <v>4</v>
      </c>
      <c r="F10" s="92">
        <f t="shared" si="0"/>
        <v>0</v>
      </c>
      <c r="G10" s="38" t="s">
        <v>4</v>
      </c>
      <c r="H10" s="39" t="s">
        <v>4</v>
      </c>
    </row>
    <row r="11" spans="1:8" ht="19.5" customHeight="1">
      <c r="A11" s="34" t="s">
        <v>4</v>
      </c>
      <c r="B11" s="34" t="s">
        <v>4</v>
      </c>
      <c r="C11" s="34" t="s">
        <v>4</v>
      </c>
      <c r="D11" s="34" t="s">
        <v>4</v>
      </c>
      <c r="E11" s="34" t="s">
        <v>4</v>
      </c>
      <c r="F11" s="92">
        <f t="shared" si="0"/>
        <v>0</v>
      </c>
      <c r="G11" s="38" t="s">
        <v>4</v>
      </c>
      <c r="H11" s="39" t="s">
        <v>4</v>
      </c>
    </row>
    <row r="12" spans="1:8" ht="19.5" customHeight="1">
      <c r="A12" s="34" t="s">
        <v>4</v>
      </c>
      <c r="B12" s="34" t="s">
        <v>4</v>
      </c>
      <c r="C12" s="34" t="s">
        <v>4</v>
      </c>
      <c r="D12" s="34" t="s">
        <v>4</v>
      </c>
      <c r="E12" s="34" t="s">
        <v>4</v>
      </c>
      <c r="F12" s="92">
        <f t="shared" si="0"/>
        <v>0</v>
      </c>
      <c r="G12" s="38" t="s">
        <v>4</v>
      </c>
      <c r="H12" s="39" t="s">
        <v>4</v>
      </c>
    </row>
    <row r="13" spans="1:8" ht="19.5" customHeight="1">
      <c r="A13" s="34" t="s">
        <v>4</v>
      </c>
      <c r="B13" s="34" t="s">
        <v>4</v>
      </c>
      <c r="C13" s="34" t="s">
        <v>4</v>
      </c>
      <c r="D13" s="34" t="s">
        <v>4</v>
      </c>
      <c r="E13" s="34" t="s">
        <v>4</v>
      </c>
      <c r="F13" s="92">
        <f t="shared" si="0"/>
        <v>0</v>
      </c>
      <c r="G13" s="38" t="s">
        <v>4</v>
      </c>
      <c r="H13" s="39" t="s">
        <v>4</v>
      </c>
    </row>
    <row r="14" spans="1:8" ht="19.5" customHeight="1">
      <c r="A14" s="34" t="s">
        <v>4</v>
      </c>
      <c r="B14" s="34" t="s">
        <v>4</v>
      </c>
      <c r="C14" s="34" t="s">
        <v>4</v>
      </c>
      <c r="D14" s="34" t="s">
        <v>4</v>
      </c>
      <c r="E14" s="34" t="s">
        <v>4</v>
      </c>
      <c r="F14" s="92">
        <f t="shared" si="0"/>
        <v>0</v>
      </c>
      <c r="G14" s="38" t="s">
        <v>4</v>
      </c>
      <c r="H14" s="39" t="s">
        <v>4</v>
      </c>
    </row>
    <row r="15" spans="1:8" ht="19.5" customHeight="1">
      <c r="A15" s="34" t="s">
        <v>4</v>
      </c>
      <c r="B15" s="34" t="s">
        <v>4</v>
      </c>
      <c r="C15" s="34" t="s">
        <v>4</v>
      </c>
      <c r="D15" s="34" t="s">
        <v>4</v>
      </c>
      <c r="E15" s="34" t="s">
        <v>4</v>
      </c>
      <c r="F15" s="92">
        <f t="shared" si="0"/>
        <v>0</v>
      </c>
      <c r="G15" s="38" t="s">
        <v>4</v>
      </c>
      <c r="H15" s="39" t="s">
        <v>4</v>
      </c>
    </row>
    <row r="16" spans="1:8" ht="19.5" customHeight="1">
      <c r="A16" s="34" t="s">
        <v>4</v>
      </c>
      <c r="B16" s="34" t="s">
        <v>4</v>
      </c>
      <c r="C16" s="34" t="s">
        <v>4</v>
      </c>
      <c r="D16" s="34" t="s">
        <v>4</v>
      </c>
      <c r="E16" s="34" t="s">
        <v>4</v>
      </c>
      <c r="F16" s="92">
        <f t="shared" si="0"/>
        <v>0</v>
      </c>
      <c r="G16" s="38" t="s">
        <v>4</v>
      </c>
      <c r="H16" s="39" t="s">
        <v>4</v>
      </c>
    </row>
  </sheetData>
  <sheetProtection/>
  <mergeCells count="10">
    <mergeCell ref="A2:H2"/>
    <mergeCell ref="A3:E3"/>
    <mergeCell ref="F4:H4"/>
    <mergeCell ref="H5:H6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</cols>
  <sheetData>
    <row r="1" ht="14.25">
      <c r="M1" s="93" t="s">
        <v>383</v>
      </c>
    </row>
    <row r="2" spans="1:13" ht="20.25">
      <c r="A2" s="181" t="s">
        <v>384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3.5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8.75" customHeight="1">
      <c r="A4" s="186" t="s">
        <v>385</v>
      </c>
      <c r="B4" s="187"/>
      <c r="C4" s="188"/>
      <c r="D4" s="186" t="s">
        <v>386</v>
      </c>
      <c r="E4" s="187" t="s">
        <v>386</v>
      </c>
      <c r="F4" s="188" t="s">
        <v>386</v>
      </c>
      <c r="G4" s="195" t="s">
        <v>387</v>
      </c>
      <c r="H4" s="183" t="s">
        <v>388</v>
      </c>
      <c r="I4" s="184" t="s">
        <v>388</v>
      </c>
      <c r="J4" s="184" t="s">
        <v>388</v>
      </c>
      <c r="K4" s="184" t="s">
        <v>388</v>
      </c>
      <c r="L4" s="184" t="s">
        <v>388</v>
      </c>
      <c r="M4" s="185" t="s">
        <v>388</v>
      </c>
    </row>
    <row r="5" spans="1:13" ht="18.75" customHeight="1">
      <c r="A5" s="192"/>
      <c r="B5" s="193"/>
      <c r="C5" s="194"/>
      <c r="D5" s="189" t="s">
        <v>386</v>
      </c>
      <c r="E5" s="190" t="s">
        <v>386</v>
      </c>
      <c r="F5" s="191" t="s">
        <v>386</v>
      </c>
      <c r="G5" s="196"/>
      <c r="H5" s="183" t="s">
        <v>389</v>
      </c>
      <c r="I5" s="185" t="s">
        <v>389</v>
      </c>
      <c r="J5" s="183" t="s">
        <v>390</v>
      </c>
      <c r="K5" s="185" t="s">
        <v>390</v>
      </c>
      <c r="L5" s="183" t="s">
        <v>391</v>
      </c>
      <c r="M5" s="185" t="s">
        <v>391</v>
      </c>
    </row>
    <row r="6" spans="1:13" ht="18.75" customHeight="1">
      <c r="A6" s="189"/>
      <c r="B6" s="190"/>
      <c r="C6" s="191"/>
      <c r="D6" s="94" t="s">
        <v>392</v>
      </c>
      <c r="E6" s="94" t="s">
        <v>393</v>
      </c>
      <c r="F6" s="94" t="s">
        <v>394</v>
      </c>
      <c r="G6" s="197"/>
      <c r="H6" s="94" t="s">
        <v>395</v>
      </c>
      <c r="I6" s="94" t="s">
        <v>396</v>
      </c>
      <c r="J6" s="94" t="s">
        <v>395</v>
      </c>
      <c r="K6" s="94" t="s">
        <v>396</v>
      </c>
      <c r="L6" s="94" t="s">
        <v>395</v>
      </c>
      <c r="M6" s="94" t="s">
        <v>396</v>
      </c>
    </row>
    <row r="7" spans="1:13" ht="18.75" customHeight="1">
      <c r="A7" s="198" t="s">
        <v>58</v>
      </c>
      <c r="B7" s="199"/>
      <c r="C7" s="200"/>
      <c r="D7" s="95">
        <v>378200</v>
      </c>
      <c r="E7" s="95">
        <v>378200</v>
      </c>
      <c r="F7" s="95">
        <f aca="true" t="shared" si="0" ref="F7:F47">D7-E7</f>
        <v>0</v>
      </c>
      <c r="G7" s="96" t="s">
        <v>4</v>
      </c>
      <c r="H7" s="96" t="s">
        <v>4</v>
      </c>
      <c r="I7" s="96" t="s">
        <v>4</v>
      </c>
      <c r="J7" s="96" t="s">
        <v>4</v>
      </c>
      <c r="K7" s="96" t="s">
        <v>4</v>
      </c>
      <c r="L7" s="96" t="s">
        <v>4</v>
      </c>
      <c r="M7" s="96" t="s">
        <v>4</v>
      </c>
    </row>
    <row r="8" spans="1:13" ht="18.75" customHeight="1">
      <c r="A8" s="198" t="s">
        <v>0</v>
      </c>
      <c r="B8" s="199"/>
      <c r="C8" s="200"/>
      <c r="D8" s="95">
        <v>378200</v>
      </c>
      <c r="E8" s="95">
        <v>378200</v>
      </c>
      <c r="F8" s="95">
        <f t="shared" si="0"/>
        <v>0</v>
      </c>
      <c r="G8" s="96" t="s">
        <v>4</v>
      </c>
      <c r="H8" s="96" t="s">
        <v>4</v>
      </c>
      <c r="I8" s="96" t="s">
        <v>4</v>
      </c>
      <c r="J8" s="96" t="s">
        <v>4</v>
      </c>
      <c r="K8" s="96" t="s">
        <v>4</v>
      </c>
      <c r="L8" s="96" t="s">
        <v>4</v>
      </c>
      <c r="M8" s="96" t="s">
        <v>4</v>
      </c>
    </row>
    <row r="9" spans="1:13" ht="18.75" customHeight="1">
      <c r="A9" s="198" t="s">
        <v>82</v>
      </c>
      <c r="B9" s="199"/>
      <c r="C9" s="200"/>
      <c r="D9" s="95">
        <v>378200</v>
      </c>
      <c r="E9" s="95">
        <v>378200</v>
      </c>
      <c r="F9" s="95">
        <f t="shared" si="0"/>
        <v>0</v>
      </c>
      <c r="G9" s="96" t="s">
        <v>4</v>
      </c>
      <c r="H9" s="96" t="s">
        <v>4</v>
      </c>
      <c r="I9" s="96" t="s">
        <v>4</v>
      </c>
      <c r="J9" s="96" t="s">
        <v>4</v>
      </c>
      <c r="K9" s="96" t="s">
        <v>4</v>
      </c>
      <c r="L9" s="96" t="s">
        <v>4</v>
      </c>
      <c r="M9" s="96" t="s">
        <v>4</v>
      </c>
    </row>
    <row r="10" spans="1:13" ht="18.75" customHeight="1">
      <c r="A10" s="198" t="s">
        <v>397</v>
      </c>
      <c r="B10" s="199"/>
      <c r="C10" s="200"/>
      <c r="D10" s="95">
        <v>30000</v>
      </c>
      <c r="E10" s="95">
        <v>30000</v>
      </c>
      <c r="F10" s="95">
        <f t="shared" si="0"/>
        <v>0</v>
      </c>
      <c r="G10" s="96" t="s">
        <v>398</v>
      </c>
      <c r="H10" s="96" t="s">
        <v>399</v>
      </c>
      <c r="I10" s="96" t="s">
        <v>400</v>
      </c>
      <c r="J10" s="96" t="s">
        <v>401</v>
      </c>
      <c r="K10" s="96" t="s">
        <v>402</v>
      </c>
      <c r="L10" s="96" t="s">
        <v>403</v>
      </c>
      <c r="M10" s="96" t="s">
        <v>404</v>
      </c>
    </row>
    <row r="11" spans="1:13" ht="18.75" customHeight="1">
      <c r="A11" s="198" t="s">
        <v>405</v>
      </c>
      <c r="B11" s="199"/>
      <c r="C11" s="200"/>
      <c r="D11" s="95">
        <v>0</v>
      </c>
      <c r="E11" s="95">
        <v>0</v>
      </c>
      <c r="F11" s="95">
        <f t="shared" si="0"/>
        <v>0</v>
      </c>
      <c r="G11" s="96" t="s">
        <v>4</v>
      </c>
      <c r="H11" s="96" t="s">
        <v>406</v>
      </c>
      <c r="I11" s="96" t="s">
        <v>407</v>
      </c>
      <c r="J11" s="96" t="s">
        <v>4</v>
      </c>
      <c r="K11" s="96" t="s">
        <v>4</v>
      </c>
      <c r="L11" s="96" t="s">
        <v>4</v>
      </c>
      <c r="M11" s="96" t="s">
        <v>4</v>
      </c>
    </row>
    <row r="12" spans="1:13" ht="18.75" customHeight="1">
      <c r="A12" s="198" t="s">
        <v>405</v>
      </c>
      <c r="B12" s="199"/>
      <c r="C12" s="200"/>
      <c r="D12" s="95">
        <v>0</v>
      </c>
      <c r="E12" s="95">
        <v>0</v>
      </c>
      <c r="F12" s="95">
        <f t="shared" si="0"/>
        <v>0</v>
      </c>
      <c r="G12" s="96" t="s">
        <v>4</v>
      </c>
      <c r="H12" s="96" t="s">
        <v>408</v>
      </c>
      <c r="I12" s="96" t="s">
        <v>409</v>
      </c>
      <c r="J12" s="96" t="s">
        <v>4</v>
      </c>
      <c r="K12" s="96" t="s">
        <v>4</v>
      </c>
      <c r="L12" s="96" t="s">
        <v>4</v>
      </c>
      <c r="M12" s="96" t="s">
        <v>4</v>
      </c>
    </row>
    <row r="13" spans="1:13" ht="18.75" customHeight="1">
      <c r="A13" s="198" t="s">
        <v>405</v>
      </c>
      <c r="B13" s="199"/>
      <c r="C13" s="200"/>
      <c r="D13" s="95">
        <v>0</v>
      </c>
      <c r="E13" s="95">
        <v>0</v>
      </c>
      <c r="F13" s="95">
        <f t="shared" si="0"/>
        <v>0</v>
      </c>
      <c r="G13" s="96" t="s">
        <v>4</v>
      </c>
      <c r="H13" s="96" t="s">
        <v>410</v>
      </c>
      <c r="I13" s="96" t="s">
        <v>411</v>
      </c>
      <c r="J13" s="96" t="s">
        <v>4</v>
      </c>
      <c r="K13" s="96" t="s">
        <v>4</v>
      </c>
      <c r="L13" s="96" t="s">
        <v>4</v>
      </c>
      <c r="M13" s="96" t="s">
        <v>4</v>
      </c>
    </row>
    <row r="14" spans="1:13" ht="18.75" customHeight="1">
      <c r="A14" s="198" t="s">
        <v>405</v>
      </c>
      <c r="B14" s="199"/>
      <c r="C14" s="200"/>
      <c r="D14" s="95">
        <v>0</v>
      </c>
      <c r="E14" s="95">
        <v>0</v>
      </c>
      <c r="F14" s="95">
        <f t="shared" si="0"/>
        <v>0</v>
      </c>
      <c r="G14" s="96" t="s">
        <v>4</v>
      </c>
      <c r="H14" s="96" t="s">
        <v>412</v>
      </c>
      <c r="I14" s="96" t="s">
        <v>413</v>
      </c>
      <c r="J14" s="96" t="s">
        <v>4</v>
      </c>
      <c r="K14" s="96" t="s">
        <v>4</v>
      </c>
      <c r="L14" s="96" t="s">
        <v>4</v>
      </c>
      <c r="M14" s="96" t="s">
        <v>4</v>
      </c>
    </row>
    <row r="15" spans="1:13" ht="18.75" customHeight="1">
      <c r="A15" s="198" t="s">
        <v>414</v>
      </c>
      <c r="B15" s="199"/>
      <c r="C15" s="200"/>
      <c r="D15" s="95">
        <v>5000</v>
      </c>
      <c r="E15" s="95">
        <v>5000</v>
      </c>
      <c r="F15" s="95">
        <f t="shared" si="0"/>
        <v>0</v>
      </c>
      <c r="G15" s="96" t="s">
        <v>415</v>
      </c>
      <c r="H15" s="96" t="s">
        <v>416</v>
      </c>
      <c r="I15" s="96" t="s">
        <v>417</v>
      </c>
      <c r="J15" s="96" t="s">
        <v>418</v>
      </c>
      <c r="K15" s="96" t="s">
        <v>419</v>
      </c>
      <c r="L15" s="96" t="s">
        <v>403</v>
      </c>
      <c r="M15" s="96" t="s">
        <v>404</v>
      </c>
    </row>
    <row r="16" spans="1:13" ht="18.75" customHeight="1">
      <c r="A16" s="198" t="s">
        <v>405</v>
      </c>
      <c r="B16" s="199"/>
      <c r="C16" s="200"/>
      <c r="D16" s="95">
        <v>0</v>
      </c>
      <c r="E16" s="95">
        <v>0</v>
      </c>
      <c r="F16" s="95">
        <f t="shared" si="0"/>
        <v>0</v>
      </c>
      <c r="G16" s="96" t="s">
        <v>4</v>
      </c>
      <c r="H16" s="96" t="s">
        <v>420</v>
      </c>
      <c r="I16" s="96" t="s">
        <v>421</v>
      </c>
      <c r="J16" s="96" t="s">
        <v>4</v>
      </c>
      <c r="K16" s="96" t="s">
        <v>4</v>
      </c>
      <c r="L16" s="96" t="s">
        <v>4</v>
      </c>
      <c r="M16" s="96" t="s">
        <v>4</v>
      </c>
    </row>
    <row r="17" spans="1:13" ht="18.75" customHeight="1">
      <c r="A17" s="198" t="s">
        <v>405</v>
      </c>
      <c r="B17" s="199"/>
      <c r="C17" s="200"/>
      <c r="D17" s="95">
        <v>0</v>
      </c>
      <c r="E17" s="95">
        <v>0</v>
      </c>
      <c r="F17" s="95">
        <f t="shared" si="0"/>
        <v>0</v>
      </c>
      <c r="G17" s="96" t="s">
        <v>4</v>
      </c>
      <c r="H17" s="96" t="s">
        <v>422</v>
      </c>
      <c r="I17" s="96" t="s">
        <v>423</v>
      </c>
      <c r="J17" s="96" t="s">
        <v>4</v>
      </c>
      <c r="K17" s="96" t="s">
        <v>4</v>
      </c>
      <c r="L17" s="96" t="s">
        <v>4</v>
      </c>
      <c r="M17" s="96" t="s">
        <v>4</v>
      </c>
    </row>
    <row r="18" spans="1:13" ht="18.75" customHeight="1">
      <c r="A18" s="198" t="s">
        <v>405</v>
      </c>
      <c r="B18" s="199"/>
      <c r="C18" s="200"/>
      <c r="D18" s="95">
        <v>0</v>
      </c>
      <c r="E18" s="95">
        <v>0</v>
      </c>
      <c r="F18" s="95">
        <f t="shared" si="0"/>
        <v>0</v>
      </c>
      <c r="G18" s="96" t="s">
        <v>4</v>
      </c>
      <c r="H18" s="96" t="s">
        <v>424</v>
      </c>
      <c r="I18" s="96" t="s">
        <v>425</v>
      </c>
      <c r="J18" s="96" t="s">
        <v>4</v>
      </c>
      <c r="K18" s="96" t="s">
        <v>4</v>
      </c>
      <c r="L18" s="96" t="s">
        <v>4</v>
      </c>
      <c r="M18" s="96" t="s">
        <v>4</v>
      </c>
    </row>
    <row r="19" spans="1:13" ht="18.75" customHeight="1">
      <c r="A19" s="198" t="s">
        <v>405</v>
      </c>
      <c r="B19" s="199"/>
      <c r="C19" s="200"/>
      <c r="D19" s="95">
        <v>0</v>
      </c>
      <c r="E19" s="95">
        <v>0</v>
      </c>
      <c r="F19" s="95">
        <f t="shared" si="0"/>
        <v>0</v>
      </c>
      <c r="G19" s="96" t="s">
        <v>4</v>
      </c>
      <c r="H19" s="96" t="s">
        <v>426</v>
      </c>
      <c r="I19" s="96" t="s">
        <v>427</v>
      </c>
      <c r="J19" s="96" t="s">
        <v>4</v>
      </c>
      <c r="K19" s="96" t="s">
        <v>4</v>
      </c>
      <c r="L19" s="96" t="s">
        <v>4</v>
      </c>
      <c r="M19" s="96" t="s">
        <v>4</v>
      </c>
    </row>
    <row r="20" spans="1:13" ht="18.75" customHeight="1">
      <c r="A20" s="198" t="s">
        <v>428</v>
      </c>
      <c r="B20" s="199"/>
      <c r="C20" s="200"/>
      <c r="D20" s="95">
        <v>14100</v>
      </c>
      <c r="E20" s="95">
        <v>14100</v>
      </c>
      <c r="F20" s="95">
        <f t="shared" si="0"/>
        <v>0</v>
      </c>
      <c r="G20" s="96" t="s">
        <v>429</v>
      </c>
      <c r="H20" s="96" t="s">
        <v>4</v>
      </c>
      <c r="I20" s="96" t="s">
        <v>4</v>
      </c>
      <c r="J20" s="96" t="s">
        <v>430</v>
      </c>
      <c r="K20" s="96" t="s">
        <v>431</v>
      </c>
      <c r="L20" s="96" t="s">
        <v>432</v>
      </c>
      <c r="M20" s="96" t="s">
        <v>431</v>
      </c>
    </row>
    <row r="21" spans="1:13" ht="18.75" customHeight="1">
      <c r="A21" s="198" t="s">
        <v>433</v>
      </c>
      <c r="B21" s="199"/>
      <c r="C21" s="200"/>
      <c r="D21" s="95">
        <v>10000</v>
      </c>
      <c r="E21" s="95">
        <v>10000</v>
      </c>
      <c r="F21" s="95">
        <f t="shared" si="0"/>
        <v>0</v>
      </c>
      <c r="G21" s="96" t="s">
        <v>434</v>
      </c>
      <c r="H21" s="96" t="s">
        <v>4</v>
      </c>
      <c r="I21" s="96" t="s">
        <v>4</v>
      </c>
      <c r="J21" s="96" t="s">
        <v>435</v>
      </c>
      <c r="K21" s="96" t="s">
        <v>431</v>
      </c>
      <c r="L21" s="96" t="s">
        <v>436</v>
      </c>
      <c r="M21" s="96" t="s">
        <v>431</v>
      </c>
    </row>
    <row r="22" spans="1:13" ht="18.75" customHeight="1">
      <c r="A22" s="198" t="s">
        <v>437</v>
      </c>
      <c r="B22" s="199"/>
      <c r="C22" s="200"/>
      <c r="D22" s="95">
        <v>5000</v>
      </c>
      <c r="E22" s="95">
        <v>5000</v>
      </c>
      <c r="F22" s="95">
        <f t="shared" si="0"/>
        <v>0</v>
      </c>
      <c r="G22" s="96" t="s">
        <v>438</v>
      </c>
      <c r="H22" s="96" t="s">
        <v>4</v>
      </c>
      <c r="I22" s="96" t="s">
        <v>4</v>
      </c>
      <c r="J22" s="96" t="s">
        <v>430</v>
      </c>
      <c r="K22" s="96" t="s">
        <v>431</v>
      </c>
      <c r="L22" s="96" t="s">
        <v>439</v>
      </c>
      <c r="M22" s="96" t="s">
        <v>431</v>
      </c>
    </row>
    <row r="23" spans="1:13" ht="18.75" customHeight="1">
      <c r="A23" s="198" t="s">
        <v>440</v>
      </c>
      <c r="B23" s="199"/>
      <c r="C23" s="200"/>
      <c r="D23" s="95">
        <v>2000</v>
      </c>
      <c r="E23" s="95">
        <v>2000</v>
      </c>
      <c r="F23" s="95">
        <f t="shared" si="0"/>
        <v>0</v>
      </c>
      <c r="G23" s="96" t="s">
        <v>434</v>
      </c>
      <c r="H23" s="96" t="s">
        <v>4</v>
      </c>
      <c r="I23" s="96" t="s">
        <v>4</v>
      </c>
      <c r="J23" s="96" t="s">
        <v>435</v>
      </c>
      <c r="K23" s="96" t="s">
        <v>431</v>
      </c>
      <c r="L23" s="96" t="s">
        <v>441</v>
      </c>
      <c r="M23" s="96" t="s">
        <v>431</v>
      </c>
    </row>
    <row r="24" spans="1:13" ht="18.75" customHeight="1">
      <c r="A24" s="198" t="s">
        <v>442</v>
      </c>
      <c r="B24" s="199"/>
      <c r="C24" s="200"/>
      <c r="D24" s="95">
        <v>37700</v>
      </c>
      <c r="E24" s="95">
        <v>37700</v>
      </c>
      <c r="F24" s="95">
        <f t="shared" si="0"/>
        <v>0</v>
      </c>
      <c r="G24" s="96" t="s">
        <v>443</v>
      </c>
      <c r="H24" s="96" t="s">
        <v>444</v>
      </c>
      <c r="I24" s="96" t="s">
        <v>445</v>
      </c>
      <c r="J24" s="96" t="s">
        <v>446</v>
      </c>
      <c r="K24" s="96" t="s">
        <v>447</v>
      </c>
      <c r="L24" s="96" t="s">
        <v>448</v>
      </c>
      <c r="M24" s="96" t="s">
        <v>449</v>
      </c>
    </row>
    <row r="25" spans="1:13" ht="18.75" customHeight="1">
      <c r="A25" s="198" t="s">
        <v>405</v>
      </c>
      <c r="B25" s="199"/>
      <c r="C25" s="200"/>
      <c r="D25" s="95">
        <v>0</v>
      </c>
      <c r="E25" s="95">
        <v>0</v>
      </c>
      <c r="F25" s="95">
        <f t="shared" si="0"/>
        <v>0</v>
      </c>
      <c r="G25" s="96" t="s">
        <v>4</v>
      </c>
      <c r="H25" s="96" t="s">
        <v>450</v>
      </c>
      <c r="I25" s="96" t="s">
        <v>423</v>
      </c>
      <c r="J25" s="96" t="s">
        <v>4</v>
      </c>
      <c r="K25" s="96" t="s">
        <v>4</v>
      </c>
      <c r="L25" s="96" t="s">
        <v>4</v>
      </c>
      <c r="M25" s="96" t="s">
        <v>4</v>
      </c>
    </row>
    <row r="26" spans="1:13" ht="18.75" customHeight="1">
      <c r="A26" s="198" t="s">
        <v>405</v>
      </c>
      <c r="B26" s="199"/>
      <c r="C26" s="200"/>
      <c r="D26" s="95">
        <v>0</v>
      </c>
      <c r="E26" s="95">
        <v>0</v>
      </c>
      <c r="F26" s="95">
        <f t="shared" si="0"/>
        <v>0</v>
      </c>
      <c r="G26" s="96" t="s">
        <v>4</v>
      </c>
      <c r="H26" s="96" t="s">
        <v>451</v>
      </c>
      <c r="I26" s="96" t="s">
        <v>452</v>
      </c>
      <c r="J26" s="96" t="s">
        <v>4</v>
      </c>
      <c r="K26" s="96" t="s">
        <v>4</v>
      </c>
      <c r="L26" s="96" t="s">
        <v>4</v>
      </c>
      <c r="M26" s="96" t="s">
        <v>4</v>
      </c>
    </row>
    <row r="27" spans="1:13" ht="18.75" customHeight="1">
      <c r="A27" s="198" t="s">
        <v>453</v>
      </c>
      <c r="B27" s="199"/>
      <c r="C27" s="200"/>
      <c r="D27" s="95">
        <v>96900</v>
      </c>
      <c r="E27" s="95">
        <v>96900</v>
      </c>
      <c r="F27" s="95">
        <f t="shared" si="0"/>
        <v>0</v>
      </c>
      <c r="G27" s="96" t="s">
        <v>454</v>
      </c>
      <c r="H27" s="96" t="s">
        <v>455</v>
      </c>
      <c r="I27" s="96" t="s">
        <v>456</v>
      </c>
      <c r="J27" s="96" t="s">
        <v>457</v>
      </c>
      <c r="K27" s="96" t="s">
        <v>458</v>
      </c>
      <c r="L27" s="96" t="s">
        <v>403</v>
      </c>
      <c r="M27" s="96" t="s">
        <v>459</v>
      </c>
    </row>
    <row r="28" spans="1:13" ht="18.75" customHeight="1">
      <c r="A28" s="198" t="s">
        <v>405</v>
      </c>
      <c r="B28" s="199"/>
      <c r="C28" s="200"/>
      <c r="D28" s="95">
        <v>0</v>
      </c>
      <c r="E28" s="95">
        <v>0</v>
      </c>
      <c r="F28" s="95">
        <f t="shared" si="0"/>
        <v>0</v>
      </c>
      <c r="G28" s="96" t="s">
        <v>4</v>
      </c>
      <c r="H28" s="96" t="s">
        <v>460</v>
      </c>
      <c r="I28" s="96" t="s">
        <v>461</v>
      </c>
      <c r="J28" s="96" t="s">
        <v>4</v>
      </c>
      <c r="K28" s="96" t="s">
        <v>4</v>
      </c>
      <c r="L28" s="96" t="s">
        <v>4</v>
      </c>
      <c r="M28" s="96" t="s">
        <v>4</v>
      </c>
    </row>
    <row r="29" spans="1:13" ht="18.75" customHeight="1">
      <c r="A29" s="198" t="s">
        <v>405</v>
      </c>
      <c r="B29" s="199"/>
      <c r="C29" s="200"/>
      <c r="D29" s="95">
        <v>0</v>
      </c>
      <c r="E29" s="95">
        <v>0</v>
      </c>
      <c r="F29" s="95">
        <f t="shared" si="0"/>
        <v>0</v>
      </c>
      <c r="G29" s="96" t="s">
        <v>4</v>
      </c>
      <c r="H29" s="96" t="s">
        <v>462</v>
      </c>
      <c r="I29" s="96" t="s">
        <v>463</v>
      </c>
      <c r="J29" s="96" t="s">
        <v>4</v>
      </c>
      <c r="K29" s="96" t="s">
        <v>4</v>
      </c>
      <c r="L29" s="96" t="s">
        <v>4</v>
      </c>
      <c r="M29" s="96" t="s">
        <v>4</v>
      </c>
    </row>
    <row r="30" spans="1:13" ht="18.75" customHeight="1">
      <c r="A30" s="198" t="s">
        <v>405</v>
      </c>
      <c r="B30" s="199"/>
      <c r="C30" s="200"/>
      <c r="D30" s="95">
        <v>0</v>
      </c>
      <c r="E30" s="95">
        <v>0</v>
      </c>
      <c r="F30" s="95">
        <f t="shared" si="0"/>
        <v>0</v>
      </c>
      <c r="G30" s="96" t="s">
        <v>4</v>
      </c>
      <c r="H30" s="96" t="s">
        <v>422</v>
      </c>
      <c r="I30" s="96" t="s">
        <v>464</v>
      </c>
      <c r="J30" s="96" t="s">
        <v>4</v>
      </c>
      <c r="K30" s="96" t="s">
        <v>4</v>
      </c>
      <c r="L30" s="96" t="s">
        <v>4</v>
      </c>
      <c r="M30" s="96" t="s">
        <v>4</v>
      </c>
    </row>
    <row r="31" spans="1:13" ht="18.75" customHeight="1">
      <c r="A31" s="198" t="s">
        <v>405</v>
      </c>
      <c r="B31" s="199"/>
      <c r="C31" s="200"/>
      <c r="D31" s="95">
        <v>0</v>
      </c>
      <c r="E31" s="95">
        <v>0</v>
      </c>
      <c r="F31" s="95">
        <f t="shared" si="0"/>
        <v>0</v>
      </c>
      <c r="G31" s="96" t="s">
        <v>4</v>
      </c>
      <c r="H31" s="96" t="s">
        <v>465</v>
      </c>
      <c r="I31" s="96" t="s">
        <v>466</v>
      </c>
      <c r="J31" s="96" t="s">
        <v>4</v>
      </c>
      <c r="K31" s="96" t="s">
        <v>4</v>
      </c>
      <c r="L31" s="96" t="s">
        <v>4</v>
      </c>
      <c r="M31" s="96" t="s">
        <v>4</v>
      </c>
    </row>
    <row r="32" spans="1:13" ht="18.75" customHeight="1">
      <c r="A32" s="198" t="s">
        <v>405</v>
      </c>
      <c r="B32" s="199"/>
      <c r="C32" s="200"/>
      <c r="D32" s="95">
        <v>0</v>
      </c>
      <c r="E32" s="95">
        <v>0</v>
      </c>
      <c r="F32" s="95">
        <f t="shared" si="0"/>
        <v>0</v>
      </c>
      <c r="G32" s="96" t="s">
        <v>4</v>
      </c>
      <c r="H32" s="96" t="s">
        <v>467</v>
      </c>
      <c r="I32" s="96" t="s">
        <v>417</v>
      </c>
      <c r="J32" s="96" t="s">
        <v>4</v>
      </c>
      <c r="K32" s="96" t="s">
        <v>4</v>
      </c>
      <c r="L32" s="96" t="s">
        <v>4</v>
      </c>
      <c r="M32" s="96" t="s">
        <v>4</v>
      </c>
    </row>
    <row r="33" spans="1:13" ht="18.75" customHeight="1">
      <c r="A33" s="198" t="s">
        <v>468</v>
      </c>
      <c r="B33" s="199"/>
      <c r="C33" s="200"/>
      <c r="D33" s="95">
        <v>6000</v>
      </c>
      <c r="E33" s="95">
        <v>6000</v>
      </c>
      <c r="F33" s="95">
        <f t="shared" si="0"/>
        <v>0</v>
      </c>
      <c r="G33" s="96" t="s">
        <v>469</v>
      </c>
      <c r="H33" s="96" t="s">
        <v>4</v>
      </c>
      <c r="I33" s="96" t="s">
        <v>4</v>
      </c>
      <c r="J33" s="96" t="s">
        <v>430</v>
      </c>
      <c r="K33" s="96" t="s">
        <v>431</v>
      </c>
      <c r="L33" s="96" t="s">
        <v>439</v>
      </c>
      <c r="M33" s="96" t="s">
        <v>431</v>
      </c>
    </row>
    <row r="34" spans="1:13" ht="18.75" customHeight="1">
      <c r="A34" s="198" t="s">
        <v>470</v>
      </c>
      <c r="B34" s="199"/>
      <c r="C34" s="200"/>
      <c r="D34" s="95">
        <v>24000</v>
      </c>
      <c r="E34" s="95">
        <v>24000</v>
      </c>
      <c r="F34" s="95">
        <f t="shared" si="0"/>
        <v>0</v>
      </c>
      <c r="G34" s="96" t="s">
        <v>471</v>
      </c>
      <c r="H34" s="96" t="s">
        <v>472</v>
      </c>
      <c r="I34" s="96" t="s">
        <v>400</v>
      </c>
      <c r="J34" s="96" t="s">
        <v>473</v>
      </c>
      <c r="K34" s="96" t="s">
        <v>474</v>
      </c>
      <c r="L34" s="96" t="s">
        <v>403</v>
      </c>
      <c r="M34" s="96" t="s">
        <v>459</v>
      </c>
    </row>
    <row r="35" spans="1:13" ht="18.75" customHeight="1">
      <c r="A35" s="198" t="s">
        <v>405</v>
      </c>
      <c r="B35" s="199"/>
      <c r="C35" s="200"/>
      <c r="D35" s="95">
        <v>0</v>
      </c>
      <c r="E35" s="95">
        <v>0</v>
      </c>
      <c r="F35" s="95">
        <f t="shared" si="0"/>
        <v>0</v>
      </c>
      <c r="G35" s="96" t="s">
        <v>4</v>
      </c>
      <c r="H35" s="96" t="s">
        <v>475</v>
      </c>
      <c r="I35" s="96" t="s">
        <v>476</v>
      </c>
      <c r="J35" s="96" t="s">
        <v>4</v>
      </c>
      <c r="K35" s="96" t="s">
        <v>4</v>
      </c>
      <c r="L35" s="96" t="s">
        <v>4</v>
      </c>
      <c r="M35" s="96" t="s">
        <v>4</v>
      </c>
    </row>
    <row r="36" spans="1:13" ht="18.75" customHeight="1">
      <c r="A36" s="198" t="s">
        <v>405</v>
      </c>
      <c r="B36" s="199"/>
      <c r="C36" s="200"/>
      <c r="D36" s="95">
        <v>0</v>
      </c>
      <c r="E36" s="95">
        <v>0</v>
      </c>
      <c r="F36" s="95">
        <f t="shared" si="0"/>
        <v>0</v>
      </c>
      <c r="G36" s="96" t="s">
        <v>4</v>
      </c>
      <c r="H36" s="96" t="s">
        <v>477</v>
      </c>
      <c r="I36" s="96" t="s">
        <v>464</v>
      </c>
      <c r="J36" s="96" t="s">
        <v>4</v>
      </c>
      <c r="K36" s="96" t="s">
        <v>4</v>
      </c>
      <c r="L36" s="96" t="s">
        <v>4</v>
      </c>
      <c r="M36" s="96" t="s">
        <v>4</v>
      </c>
    </row>
    <row r="37" spans="1:13" ht="18.75" customHeight="1">
      <c r="A37" s="198" t="s">
        <v>405</v>
      </c>
      <c r="B37" s="199"/>
      <c r="C37" s="200"/>
      <c r="D37" s="95">
        <v>0</v>
      </c>
      <c r="E37" s="95">
        <v>0</v>
      </c>
      <c r="F37" s="95">
        <f t="shared" si="0"/>
        <v>0</v>
      </c>
      <c r="G37" s="96" t="s">
        <v>4</v>
      </c>
      <c r="H37" s="96" t="s">
        <v>478</v>
      </c>
      <c r="I37" s="96" t="s">
        <v>413</v>
      </c>
      <c r="J37" s="96" t="s">
        <v>4</v>
      </c>
      <c r="K37" s="96" t="s">
        <v>4</v>
      </c>
      <c r="L37" s="96" t="s">
        <v>4</v>
      </c>
      <c r="M37" s="96" t="s">
        <v>4</v>
      </c>
    </row>
    <row r="38" spans="1:13" ht="18.75" customHeight="1">
      <c r="A38" s="198" t="s">
        <v>405</v>
      </c>
      <c r="B38" s="199"/>
      <c r="C38" s="200"/>
      <c r="D38" s="95">
        <v>0</v>
      </c>
      <c r="E38" s="95">
        <v>0</v>
      </c>
      <c r="F38" s="95">
        <f t="shared" si="0"/>
        <v>0</v>
      </c>
      <c r="G38" s="96" t="s">
        <v>4</v>
      </c>
      <c r="H38" s="96" t="s">
        <v>479</v>
      </c>
      <c r="I38" s="96" t="s">
        <v>425</v>
      </c>
      <c r="J38" s="96" t="s">
        <v>4</v>
      </c>
      <c r="K38" s="96" t="s">
        <v>4</v>
      </c>
      <c r="L38" s="96" t="s">
        <v>4</v>
      </c>
      <c r="M38" s="96" t="s">
        <v>4</v>
      </c>
    </row>
    <row r="39" spans="1:13" ht="18.75" customHeight="1">
      <c r="A39" s="198" t="s">
        <v>480</v>
      </c>
      <c r="B39" s="199"/>
      <c r="C39" s="200"/>
      <c r="D39" s="95">
        <v>5000</v>
      </c>
      <c r="E39" s="95">
        <v>5000</v>
      </c>
      <c r="F39" s="95">
        <f t="shared" si="0"/>
        <v>0</v>
      </c>
      <c r="G39" s="96" t="s">
        <v>481</v>
      </c>
      <c r="H39" s="96" t="s">
        <v>4</v>
      </c>
      <c r="I39" s="96" t="s">
        <v>4</v>
      </c>
      <c r="J39" s="96" t="s">
        <v>430</v>
      </c>
      <c r="K39" s="96" t="s">
        <v>431</v>
      </c>
      <c r="L39" s="96" t="s">
        <v>482</v>
      </c>
      <c r="M39" s="96" t="s">
        <v>431</v>
      </c>
    </row>
    <row r="40" spans="1:13" ht="18.75" customHeight="1">
      <c r="A40" s="198" t="s">
        <v>483</v>
      </c>
      <c r="B40" s="199"/>
      <c r="C40" s="200"/>
      <c r="D40" s="95">
        <v>5000</v>
      </c>
      <c r="E40" s="95">
        <v>5000</v>
      </c>
      <c r="F40" s="95">
        <f t="shared" si="0"/>
        <v>0</v>
      </c>
      <c r="G40" s="96" t="s">
        <v>484</v>
      </c>
      <c r="H40" s="96" t="s">
        <v>4</v>
      </c>
      <c r="I40" s="96" t="s">
        <v>4</v>
      </c>
      <c r="J40" s="96" t="s">
        <v>430</v>
      </c>
      <c r="K40" s="96" t="s">
        <v>431</v>
      </c>
      <c r="L40" s="96" t="s">
        <v>439</v>
      </c>
      <c r="M40" s="96" t="s">
        <v>431</v>
      </c>
    </row>
    <row r="41" spans="1:13" ht="18.75" customHeight="1">
      <c r="A41" s="198" t="s">
        <v>485</v>
      </c>
      <c r="B41" s="199"/>
      <c r="C41" s="200"/>
      <c r="D41" s="95">
        <v>30000</v>
      </c>
      <c r="E41" s="95">
        <v>30000</v>
      </c>
      <c r="F41" s="95">
        <f t="shared" si="0"/>
        <v>0</v>
      </c>
      <c r="G41" s="96" t="s">
        <v>486</v>
      </c>
      <c r="H41" s="96" t="s">
        <v>4</v>
      </c>
      <c r="I41" s="96" t="s">
        <v>4</v>
      </c>
      <c r="J41" s="96" t="s">
        <v>430</v>
      </c>
      <c r="K41" s="96" t="s">
        <v>431</v>
      </c>
      <c r="L41" s="96" t="s">
        <v>487</v>
      </c>
      <c r="M41" s="96" t="s">
        <v>431</v>
      </c>
    </row>
    <row r="42" spans="1:13" ht="18.75" customHeight="1">
      <c r="A42" s="198" t="s">
        <v>488</v>
      </c>
      <c r="B42" s="199"/>
      <c r="C42" s="200"/>
      <c r="D42" s="95">
        <v>20000</v>
      </c>
      <c r="E42" s="95">
        <v>20000</v>
      </c>
      <c r="F42" s="95">
        <f t="shared" si="0"/>
        <v>0</v>
      </c>
      <c r="G42" s="96" t="s">
        <v>489</v>
      </c>
      <c r="H42" s="96" t="s">
        <v>4</v>
      </c>
      <c r="I42" s="96" t="s">
        <v>4</v>
      </c>
      <c r="J42" s="96" t="s">
        <v>430</v>
      </c>
      <c r="K42" s="96" t="s">
        <v>431</v>
      </c>
      <c r="L42" s="96" t="s">
        <v>439</v>
      </c>
      <c r="M42" s="96" t="s">
        <v>431</v>
      </c>
    </row>
    <row r="43" spans="1:13" ht="18.75" customHeight="1">
      <c r="A43" s="198" t="s">
        <v>490</v>
      </c>
      <c r="B43" s="199"/>
      <c r="C43" s="200"/>
      <c r="D43" s="95">
        <v>87500</v>
      </c>
      <c r="E43" s="95">
        <v>87500</v>
      </c>
      <c r="F43" s="95">
        <f t="shared" si="0"/>
        <v>0</v>
      </c>
      <c r="G43" s="96" t="s">
        <v>491</v>
      </c>
      <c r="H43" s="96" t="s">
        <v>492</v>
      </c>
      <c r="I43" s="96" t="s">
        <v>493</v>
      </c>
      <c r="J43" s="96" t="s">
        <v>494</v>
      </c>
      <c r="K43" s="96" t="s">
        <v>495</v>
      </c>
      <c r="L43" s="96" t="s">
        <v>4</v>
      </c>
      <c r="M43" s="96" t="s">
        <v>4</v>
      </c>
    </row>
    <row r="44" spans="1:13" ht="18.75" customHeight="1">
      <c r="A44" s="198" t="s">
        <v>405</v>
      </c>
      <c r="B44" s="199"/>
      <c r="C44" s="200"/>
      <c r="D44" s="95">
        <v>0</v>
      </c>
      <c r="E44" s="95">
        <v>0</v>
      </c>
      <c r="F44" s="95">
        <f t="shared" si="0"/>
        <v>0</v>
      </c>
      <c r="G44" s="96" t="s">
        <v>4</v>
      </c>
      <c r="H44" s="96" t="s">
        <v>496</v>
      </c>
      <c r="I44" s="96" t="s">
        <v>497</v>
      </c>
      <c r="J44" s="96" t="s">
        <v>4</v>
      </c>
      <c r="K44" s="96" t="s">
        <v>4</v>
      </c>
      <c r="L44" s="96" t="s">
        <v>4</v>
      </c>
      <c r="M44" s="96" t="s">
        <v>4</v>
      </c>
    </row>
    <row r="45" spans="1:13" ht="18.75" customHeight="1">
      <c r="A45" s="198" t="s">
        <v>405</v>
      </c>
      <c r="B45" s="199"/>
      <c r="C45" s="200"/>
      <c r="D45" s="95">
        <v>0</v>
      </c>
      <c r="E45" s="95">
        <v>0</v>
      </c>
      <c r="F45" s="95">
        <f t="shared" si="0"/>
        <v>0</v>
      </c>
      <c r="G45" s="96" t="s">
        <v>4</v>
      </c>
      <c r="H45" s="96" t="s">
        <v>498</v>
      </c>
      <c r="I45" s="96" t="s">
        <v>499</v>
      </c>
      <c r="J45" s="96" t="s">
        <v>4</v>
      </c>
      <c r="K45" s="96" t="s">
        <v>4</v>
      </c>
      <c r="L45" s="96" t="s">
        <v>4</v>
      </c>
      <c r="M45" s="96" t="s">
        <v>4</v>
      </c>
    </row>
    <row r="46" spans="1:13" ht="18.75" customHeight="1">
      <c r="A46" s="198" t="s">
        <v>405</v>
      </c>
      <c r="B46" s="199"/>
      <c r="C46" s="200"/>
      <c r="D46" s="95">
        <v>0</v>
      </c>
      <c r="E46" s="95">
        <v>0</v>
      </c>
      <c r="F46" s="95">
        <f t="shared" si="0"/>
        <v>0</v>
      </c>
      <c r="G46" s="96" t="s">
        <v>4</v>
      </c>
      <c r="H46" s="96" t="s">
        <v>500</v>
      </c>
      <c r="I46" s="96" t="s">
        <v>501</v>
      </c>
      <c r="J46" s="96" t="s">
        <v>4</v>
      </c>
      <c r="K46" s="96" t="s">
        <v>4</v>
      </c>
      <c r="L46" s="96" t="s">
        <v>4</v>
      </c>
      <c r="M46" s="96" t="s">
        <v>4</v>
      </c>
    </row>
    <row r="47" spans="1:13" ht="18.75" customHeight="1">
      <c r="A47" s="198" t="s">
        <v>405</v>
      </c>
      <c r="B47" s="199"/>
      <c r="C47" s="200"/>
      <c r="D47" s="95">
        <v>0</v>
      </c>
      <c r="E47" s="95">
        <v>0</v>
      </c>
      <c r="F47" s="95">
        <f t="shared" si="0"/>
        <v>0</v>
      </c>
      <c r="G47" s="96" t="s">
        <v>4</v>
      </c>
      <c r="H47" s="96" t="s">
        <v>502</v>
      </c>
      <c r="I47" s="96" t="s">
        <v>503</v>
      </c>
      <c r="J47" s="96" t="s">
        <v>4</v>
      </c>
      <c r="K47" s="96" t="s">
        <v>4</v>
      </c>
      <c r="L47" s="96" t="s">
        <v>4</v>
      </c>
      <c r="M47" s="96" t="s">
        <v>4</v>
      </c>
    </row>
  </sheetData>
  <sheetProtection/>
  <mergeCells count="50">
    <mergeCell ref="A47:C47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M2"/>
    <mergeCell ref="A3:M3"/>
    <mergeCell ref="H4:M4"/>
    <mergeCell ref="D4:F5"/>
    <mergeCell ref="H5:I5"/>
    <mergeCell ref="J5:K5"/>
    <mergeCell ref="L5:M5"/>
    <mergeCell ref="A4:C6"/>
    <mergeCell ref="G4:G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0" sqref="B7:D10"/>
    </sheetView>
  </sheetViews>
  <sheetFormatPr defaultColWidth="9.33203125" defaultRowHeight="11.25"/>
  <cols>
    <col min="1" max="16384" width="19.66015625" style="205" customWidth="1"/>
  </cols>
  <sheetData>
    <row r="1" spans="1:8" s="203" customFormat="1" ht="14.25">
      <c r="A1" s="201" t="s">
        <v>4</v>
      </c>
      <c r="B1" s="201"/>
      <c r="C1" s="201"/>
      <c r="D1" s="201"/>
      <c r="E1" s="201"/>
      <c r="F1" s="202"/>
      <c r="G1" s="202"/>
      <c r="H1" s="202"/>
    </row>
    <row r="2" spans="1:8" ht="20.25">
      <c r="A2" s="204" t="s">
        <v>510</v>
      </c>
      <c r="B2" s="204"/>
      <c r="C2" s="204"/>
      <c r="D2" s="204"/>
      <c r="E2" s="204"/>
      <c r="F2" s="204"/>
      <c r="G2" s="204"/>
      <c r="H2" s="204"/>
    </row>
    <row r="3" spans="1:8" ht="13.5">
      <c r="A3" s="206" t="s">
        <v>511</v>
      </c>
      <c r="B3" s="206"/>
      <c r="C3" s="206"/>
      <c r="D3" s="206"/>
      <c r="E3" s="206"/>
      <c r="F3" s="206"/>
      <c r="G3" s="206"/>
      <c r="H3" s="206"/>
    </row>
    <row r="4" spans="1:8" ht="11.25">
      <c r="A4" s="207" t="s">
        <v>512</v>
      </c>
      <c r="B4" s="208"/>
      <c r="C4" s="209" t="s">
        <v>513</v>
      </c>
      <c r="D4" s="210" t="s">
        <v>215</v>
      </c>
      <c r="E4" s="211" t="s">
        <v>215</v>
      </c>
      <c r="F4" s="210"/>
      <c r="G4" s="210"/>
      <c r="H4" s="212"/>
    </row>
    <row r="5" spans="1:8" ht="11.25">
      <c r="A5" s="213"/>
      <c r="B5" s="214" t="s">
        <v>514</v>
      </c>
      <c r="C5" s="215"/>
      <c r="D5" s="216"/>
      <c r="E5" s="214" t="s">
        <v>515</v>
      </c>
      <c r="F5" s="215"/>
      <c r="G5" s="215"/>
      <c r="H5" s="216"/>
    </row>
    <row r="6" spans="1:8" ht="11.25">
      <c r="A6" s="217"/>
      <c r="B6" s="218"/>
      <c r="C6" s="219"/>
      <c r="D6" s="220"/>
      <c r="E6" s="218"/>
      <c r="F6" s="219"/>
      <c r="G6" s="219"/>
      <c r="H6" s="220"/>
    </row>
    <row r="7" spans="1:8" ht="12">
      <c r="A7" s="221" t="s">
        <v>516</v>
      </c>
      <c r="B7" s="222" t="s">
        <v>517</v>
      </c>
      <c r="C7" s="223"/>
      <c r="D7" s="224"/>
      <c r="E7" s="225" t="s">
        <v>518</v>
      </c>
      <c r="F7" s="225" t="s">
        <v>515</v>
      </c>
      <c r="G7" s="225"/>
      <c r="H7" s="225"/>
    </row>
    <row r="8" spans="1:8" ht="12">
      <c r="A8" s="221"/>
      <c r="B8" s="222" t="s">
        <v>315</v>
      </c>
      <c r="C8" s="223"/>
      <c r="D8" s="224"/>
      <c r="E8" s="225" t="s">
        <v>519</v>
      </c>
      <c r="F8" s="225" t="s">
        <v>515</v>
      </c>
      <c r="G8" s="225"/>
      <c r="H8" s="225"/>
    </row>
    <row r="9" spans="1:8" ht="12">
      <c r="A9" s="221"/>
      <c r="B9" s="222" t="s">
        <v>520</v>
      </c>
      <c r="C9" s="223"/>
      <c r="D9" s="224"/>
      <c r="E9" s="225" t="s">
        <v>521</v>
      </c>
      <c r="F9" s="225" t="s">
        <v>515</v>
      </c>
      <c r="G9" s="225"/>
      <c r="H9" s="225"/>
    </row>
    <row r="10" spans="1:8" ht="12">
      <c r="A10" s="221"/>
      <c r="B10" s="222" t="s">
        <v>522</v>
      </c>
      <c r="C10" s="223"/>
      <c r="D10" s="224"/>
      <c r="E10" s="225" t="s">
        <v>523</v>
      </c>
      <c r="F10" s="225" t="s">
        <v>515</v>
      </c>
      <c r="G10" s="225"/>
      <c r="H10" s="225"/>
    </row>
    <row r="11" spans="1:8" ht="12">
      <c r="A11" s="221"/>
      <c r="B11" s="222" t="s">
        <v>524</v>
      </c>
      <c r="C11" s="223"/>
      <c r="D11" s="224"/>
      <c r="E11" s="225" t="s">
        <v>525</v>
      </c>
      <c r="F11" s="225" t="s">
        <v>515</v>
      </c>
      <c r="G11" s="225"/>
      <c r="H11" s="225"/>
    </row>
    <row r="12" spans="1:8" ht="12">
      <c r="A12" s="221"/>
      <c r="B12" s="222" t="s">
        <v>526</v>
      </c>
      <c r="C12" s="223"/>
      <c r="D12" s="224"/>
      <c r="E12" s="225" t="s">
        <v>527</v>
      </c>
      <c r="F12" s="225" t="s">
        <v>515</v>
      </c>
      <c r="G12" s="225"/>
      <c r="H12" s="225"/>
    </row>
    <row r="13" spans="1:8" ht="12">
      <c r="A13" s="221"/>
      <c r="B13" s="222" t="s">
        <v>528</v>
      </c>
      <c r="C13" s="223"/>
      <c r="D13" s="224"/>
      <c r="E13" s="225" t="s">
        <v>529</v>
      </c>
      <c r="F13" s="225" t="s">
        <v>515</v>
      </c>
      <c r="G13" s="225"/>
      <c r="H13" s="225"/>
    </row>
    <row r="14" spans="1:8" ht="12">
      <c r="A14" s="221"/>
      <c r="B14" s="222" t="s">
        <v>530</v>
      </c>
      <c r="C14" s="223"/>
      <c r="D14" s="224"/>
      <c r="E14" s="225" t="s">
        <v>531</v>
      </c>
      <c r="F14" s="225" t="s">
        <v>515</v>
      </c>
      <c r="G14" s="225"/>
      <c r="H14" s="225"/>
    </row>
    <row r="15" spans="1:8" ht="12">
      <c r="A15" s="221"/>
      <c r="B15" s="222" t="s">
        <v>532</v>
      </c>
      <c r="C15" s="223"/>
      <c r="D15" s="224"/>
      <c r="E15" s="225" t="s">
        <v>533</v>
      </c>
      <c r="F15" s="225" t="s">
        <v>515</v>
      </c>
      <c r="G15" s="225"/>
      <c r="H15" s="225"/>
    </row>
    <row r="16" spans="1:8" ht="12">
      <c r="A16" s="221"/>
      <c r="B16" s="222" t="s">
        <v>534</v>
      </c>
      <c r="C16" s="223"/>
      <c r="D16" s="224"/>
      <c r="E16" s="225" t="s">
        <v>535</v>
      </c>
      <c r="F16" s="225" t="s">
        <v>515</v>
      </c>
      <c r="G16" s="225"/>
      <c r="H16" s="225"/>
    </row>
    <row r="17" spans="1:8" ht="12">
      <c r="A17" s="221"/>
      <c r="B17" s="222" t="s">
        <v>536</v>
      </c>
      <c r="C17" s="223"/>
      <c r="D17" s="224"/>
      <c r="E17" s="225" t="s">
        <v>537</v>
      </c>
      <c r="F17" s="225" t="s">
        <v>515</v>
      </c>
      <c r="G17" s="225"/>
      <c r="H17" s="225"/>
    </row>
    <row r="18" spans="1:8" ht="12">
      <c r="A18" s="221"/>
      <c r="B18" s="222" t="s">
        <v>538</v>
      </c>
      <c r="C18" s="223"/>
      <c r="D18" s="224"/>
      <c r="E18" s="225" t="s">
        <v>539</v>
      </c>
      <c r="F18" s="225" t="s">
        <v>515</v>
      </c>
      <c r="G18" s="225"/>
      <c r="H18" s="225"/>
    </row>
    <row r="19" spans="1:8" ht="12">
      <c r="A19" s="221"/>
      <c r="B19" s="222" t="s">
        <v>540</v>
      </c>
      <c r="C19" s="223"/>
      <c r="D19" s="224"/>
      <c r="E19" s="225" t="s">
        <v>541</v>
      </c>
      <c r="F19" s="225" t="s">
        <v>515</v>
      </c>
      <c r="G19" s="225"/>
      <c r="H19" s="225"/>
    </row>
    <row r="20" spans="1:8" ht="12">
      <c r="A20" s="221"/>
      <c r="B20" s="222" t="s">
        <v>542</v>
      </c>
      <c r="C20" s="223"/>
      <c r="D20" s="224"/>
      <c r="E20" s="225" t="s">
        <v>543</v>
      </c>
      <c r="F20" s="225" t="s">
        <v>515</v>
      </c>
      <c r="G20" s="225"/>
      <c r="H20" s="225"/>
    </row>
    <row r="21" spans="1:8" ht="12">
      <c r="A21" s="226"/>
      <c r="B21" s="227"/>
      <c r="C21" s="227"/>
      <c r="D21" s="227"/>
      <c r="E21" s="227"/>
      <c r="F21" s="227"/>
      <c r="G21" s="227"/>
      <c r="H21" s="227"/>
    </row>
    <row r="22" spans="1:8" ht="12">
      <c r="A22" s="228"/>
      <c r="B22" s="229" t="s">
        <v>544</v>
      </c>
      <c r="C22" s="229"/>
      <c r="D22" s="229"/>
      <c r="E22" s="229"/>
      <c r="F22" s="230" t="s">
        <v>392</v>
      </c>
      <c r="G22" s="231" t="s">
        <v>393</v>
      </c>
      <c r="H22" s="231" t="s">
        <v>394</v>
      </c>
    </row>
    <row r="23" spans="1:8" ht="11.25">
      <c r="A23" s="228"/>
      <c r="B23" s="229"/>
      <c r="C23" s="229"/>
      <c r="D23" s="229"/>
      <c r="E23" s="229"/>
      <c r="F23" s="232">
        <v>7097623.01</v>
      </c>
      <c r="G23" s="233">
        <v>4924689.51</v>
      </c>
      <c r="H23" s="233">
        <v>2172933.5</v>
      </c>
    </row>
    <row r="24" spans="1:8" ht="11.25">
      <c r="A24" s="226"/>
      <c r="B24" s="228"/>
      <c r="C24" s="228"/>
      <c r="D24" s="228"/>
      <c r="E24" s="228"/>
      <c r="F24" s="234"/>
      <c r="G24" s="234"/>
      <c r="H24" s="235"/>
    </row>
    <row r="25" spans="1:8" ht="22.5">
      <c r="A25" s="236" t="s">
        <v>545</v>
      </c>
      <c r="B25" s="237" t="s">
        <v>546</v>
      </c>
      <c r="C25" s="238"/>
      <c r="D25" s="238" t="s">
        <v>547</v>
      </c>
      <c r="E25" s="238" t="s">
        <v>548</v>
      </c>
      <c r="F25" s="238" t="s">
        <v>547</v>
      </c>
      <c r="G25" s="238"/>
      <c r="H25" s="239"/>
    </row>
    <row r="26" spans="1:8" ht="11.25">
      <c r="A26" s="240"/>
      <c r="B26" s="241" t="s">
        <v>549</v>
      </c>
      <c r="C26" s="236" t="s">
        <v>550</v>
      </c>
      <c r="D26" s="229" t="s">
        <v>395</v>
      </c>
      <c r="E26" s="242"/>
      <c r="F26" s="242"/>
      <c r="G26" s="208" t="s">
        <v>551</v>
      </c>
      <c r="H26" s="208"/>
    </row>
    <row r="27" spans="1:8" ht="11.25">
      <c r="A27" s="243" t="s">
        <v>388</v>
      </c>
      <c r="B27" s="244" t="s">
        <v>552</v>
      </c>
      <c r="C27" s="245" t="s">
        <v>553</v>
      </c>
      <c r="D27" s="246" t="s">
        <v>554</v>
      </c>
      <c r="E27" s="246"/>
      <c r="F27" s="246" t="s">
        <v>555</v>
      </c>
      <c r="G27" s="247" t="s">
        <v>556</v>
      </c>
      <c r="H27" s="247"/>
    </row>
    <row r="28" spans="1:8" ht="11.25">
      <c r="A28" s="243"/>
      <c r="B28" s="243"/>
      <c r="C28" s="245" t="s">
        <v>557</v>
      </c>
      <c r="D28" s="246" t="s">
        <v>558</v>
      </c>
      <c r="E28" s="246"/>
      <c r="F28" s="246" t="s">
        <v>555</v>
      </c>
      <c r="G28" s="247" t="s">
        <v>559</v>
      </c>
      <c r="H28" s="247"/>
    </row>
    <row r="29" spans="1:8" ht="11.25">
      <c r="A29" s="243"/>
      <c r="B29" s="243"/>
      <c r="C29" s="245" t="s">
        <v>560</v>
      </c>
      <c r="D29" s="246" t="s">
        <v>561</v>
      </c>
      <c r="E29" s="246"/>
      <c r="F29" s="246" t="s">
        <v>555</v>
      </c>
      <c r="G29" s="247" t="s">
        <v>562</v>
      </c>
      <c r="H29" s="247"/>
    </row>
    <row r="30" spans="1:8" ht="11.25">
      <c r="A30" s="243"/>
      <c r="B30" s="248"/>
      <c r="C30" s="245" t="s">
        <v>563</v>
      </c>
      <c r="D30" s="246" t="s">
        <v>564</v>
      </c>
      <c r="E30" s="246"/>
      <c r="F30" s="246" t="s">
        <v>555</v>
      </c>
      <c r="G30" s="247" t="s">
        <v>565</v>
      </c>
      <c r="H30" s="247"/>
    </row>
    <row r="31" spans="1:8" ht="22.5">
      <c r="A31" s="243"/>
      <c r="B31" s="244" t="s">
        <v>390</v>
      </c>
      <c r="C31" s="245" t="s">
        <v>566</v>
      </c>
      <c r="D31" s="246" t="s">
        <v>4</v>
      </c>
      <c r="E31" s="246"/>
      <c r="F31" s="246" t="s">
        <v>555</v>
      </c>
      <c r="G31" s="247" t="s">
        <v>4</v>
      </c>
      <c r="H31" s="247"/>
    </row>
    <row r="32" spans="1:8" ht="22.5">
      <c r="A32" s="243"/>
      <c r="B32" s="243"/>
      <c r="C32" s="245" t="s">
        <v>567</v>
      </c>
      <c r="D32" s="246" t="s">
        <v>568</v>
      </c>
      <c r="E32" s="246"/>
      <c r="F32" s="246" t="s">
        <v>555</v>
      </c>
      <c r="G32" s="247" t="s">
        <v>569</v>
      </c>
      <c r="H32" s="247"/>
    </row>
    <row r="33" spans="1:8" ht="22.5">
      <c r="A33" s="243"/>
      <c r="B33" s="243"/>
      <c r="C33" s="245" t="s">
        <v>570</v>
      </c>
      <c r="D33" s="246" t="s">
        <v>571</v>
      </c>
      <c r="E33" s="246"/>
      <c r="F33" s="246" t="s">
        <v>555</v>
      </c>
      <c r="G33" s="247" t="s">
        <v>572</v>
      </c>
      <c r="H33" s="247"/>
    </row>
    <row r="34" spans="1:8" ht="22.5">
      <c r="A34" s="243"/>
      <c r="B34" s="248"/>
      <c r="C34" s="245" t="s">
        <v>573</v>
      </c>
      <c r="D34" s="246" t="s">
        <v>4</v>
      </c>
      <c r="E34" s="246"/>
      <c r="F34" s="246" t="s">
        <v>555</v>
      </c>
      <c r="G34" s="247" t="s">
        <v>4</v>
      </c>
      <c r="H34" s="247"/>
    </row>
    <row r="35" spans="1:8" ht="22.5">
      <c r="A35" s="248"/>
      <c r="B35" s="249" t="s">
        <v>391</v>
      </c>
      <c r="C35" s="245" t="s">
        <v>391</v>
      </c>
      <c r="D35" s="246" t="s">
        <v>439</v>
      </c>
      <c r="E35" s="246"/>
      <c r="F35" s="246" t="s">
        <v>555</v>
      </c>
      <c r="G35" s="247" t="s">
        <v>574</v>
      </c>
      <c r="H35" s="247"/>
    </row>
  </sheetData>
  <sheetProtection/>
  <mergeCells count="60">
    <mergeCell ref="G33:H33"/>
    <mergeCell ref="D34:F34"/>
    <mergeCell ref="G34:H34"/>
    <mergeCell ref="D35:F35"/>
    <mergeCell ref="G35:H35"/>
    <mergeCell ref="D29:F29"/>
    <mergeCell ref="G29:H29"/>
    <mergeCell ref="D30:F30"/>
    <mergeCell ref="G30:H30"/>
    <mergeCell ref="B31:B34"/>
    <mergeCell ref="D31:F31"/>
    <mergeCell ref="G31:H31"/>
    <mergeCell ref="D32:F32"/>
    <mergeCell ref="G32:H32"/>
    <mergeCell ref="D33:F33"/>
    <mergeCell ref="B22:E23"/>
    <mergeCell ref="B25:H25"/>
    <mergeCell ref="D26:F26"/>
    <mergeCell ref="G26:H26"/>
    <mergeCell ref="A27:A35"/>
    <mergeCell ref="B27:B30"/>
    <mergeCell ref="D27:F27"/>
    <mergeCell ref="G27:H27"/>
    <mergeCell ref="D28:F28"/>
    <mergeCell ref="G28:H28"/>
    <mergeCell ref="B18:D18"/>
    <mergeCell ref="E18:H18"/>
    <mergeCell ref="B19:D19"/>
    <mergeCell ref="E19:H19"/>
    <mergeCell ref="B20:D20"/>
    <mergeCell ref="E20:H20"/>
    <mergeCell ref="B15:D15"/>
    <mergeCell ref="E15:H15"/>
    <mergeCell ref="B16:D16"/>
    <mergeCell ref="E16:H16"/>
    <mergeCell ref="B17:D17"/>
    <mergeCell ref="E17:H17"/>
    <mergeCell ref="E11:H11"/>
    <mergeCell ref="B12:D12"/>
    <mergeCell ref="E12:H12"/>
    <mergeCell ref="B13:D13"/>
    <mergeCell ref="E13:H13"/>
    <mergeCell ref="B14:D14"/>
    <mergeCell ref="E14:H14"/>
    <mergeCell ref="A7:A20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A2:H2"/>
    <mergeCell ref="A3:H3"/>
    <mergeCell ref="A4:B4"/>
    <mergeCell ref="C4:H4"/>
    <mergeCell ref="B5:D6"/>
    <mergeCell ref="E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31">
      <selection activeCell="A1" sqref="A1"/>
    </sheetView>
  </sheetViews>
  <sheetFormatPr defaultColWidth="9.33203125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2"/>
      <c r="B1" s="2"/>
      <c r="C1" s="2"/>
      <c r="D1" s="3" t="s">
        <v>1</v>
      </c>
    </row>
    <row r="2" spans="1:4" ht="20.25" customHeight="1">
      <c r="A2" s="99" t="s">
        <v>2</v>
      </c>
      <c r="B2" s="99"/>
      <c r="C2" s="99"/>
      <c r="D2" s="99"/>
    </row>
    <row r="3" spans="1:4" ht="20.25" customHeight="1">
      <c r="A3" s="104" t="s">
        <v>3</v>
      </c>
      <c r="B3" s="104" t="s">
        <v>4</v>
      </c>
      <c r="C3" s="4"/>
      <c r="D3" s="3" t="s">
        <v>5</v>
      </c>
    </row>
    <row r="4" spans="1:4" ht="20.25" customHeight="1">
      <c r="A4" s="102" t="s">
        <v>6</v>
      </c>
      <c r="B4" s="103"/>
      <c r="C4" s="100" t="s">
        <v>7</v>
      </c>
      <c r="D4" s="101"/>
    </row>
    <row r="5" spans="1:4" ht="20.25" customHeight="1">
      <c r="A5" s="5" t="s">
        <v>8</v>
      </c>
      <c r="B5" s="6" t="s">
        <v>9</v>
      </c>
      <c r="C5" s="5" t="s">
        <v>8</v>
      </c>
      <c r="D5" s="7" t="s">
        <v>9</v>
      </c>
    </row>
    <row r="6" spans="1:4" ht="20.25" customHeight="1">
      <c r="A6" s="8" t="s">
        <v>10</v>
      </c>
      <c r="B6" s="9">
        <v>7566275.65</v>
      </c>
      <c r="C6" s="10" t="s">
        <v>11</v>
      </c>
      <c r="D6" s="9">
        <v>3778260.24</v>
      </c>
    </row>
    <row r="7" spans="1:4" ht="20.25" customHeight="1">
      <c r="A7" s="8" t="s">
        <v>12</v>
      </c>
      <c r="B7" s="11">
        <v>0</v>
      </c>
      <c r="C7" s="10" t="s">
        <v>13</v>
      </c>
      <c r="D7" s="12">
        <v>0</v>
      </c>
    </row>
    <row r="8" spans="1:4" ht="20.25" customHeight="1">
      <c r="A8" s="8" t="s">
        <v>14</v>
      </c>
      <c r="B8" s="12">
        <v>0</v>
      </c>
      <c r="C8" s="10" t="s">
        <v>15</v>
      </c>
      <c r="D8" s="12">
        <v>5000</v>
      </c>
    </row>
    <row r="9" spans="1:4" ht="20.25" customHeight="1">
      <c r="A9" s="8" t="s">
        <v>16</v>
      </c>
      <c r="B9" s="13">
        <v>0</v>
      </c>
      <c r="C9" s="10" t="s">
        <v>17</v>
      </c>
      <c r="D9" s="12">
        <v>0</v>
      </c>
    </row>
    <row r="10" spans="1:4" ht="20.25" customHeight="1">
      <c r="A10" s="8" t="s">
        <v>18</v>
      </c>
      <c r="B10" s="12">
        <v>0</v>
      </c>
      <c r="C10" s="10" t="s">
        <v>19</v>
      </c>
      <c r="D10" s="12">
        <v>0</v>
      </c>
    </row>
    <row r="11" spans="1:4" ht="20.25" customHeight="1">
      <c r="A11" s="8" t="s">
        <v>20</v>
      </c>
      <c r="B11" s="12">
        <v>0</v>
      </c>
      <c r="C11" s="10" t="s">
        <v>21</v>
      </c>
      <c r="D11" s="12">
        <v>0</v>
      </c>
    </row>
    <row r="12" spans="1:4" ht="20.25" customHeight="1">
      <c r="A12" s="8"/>
      <c r="B12" s="12"/>
      <c r="C12" s="10" t="s">
        <v>22</v>
      </c>
      <c r="D12" s="12">
        <v>320711.74</v>
      </c>
    </row>
    <row r="13" spans="1:4" ht="20.25" customHeight="1">
      <c r="A13" s="14"/>
      <c r="B13" s="12"/>
      <c r="C13" s="10" t="s">
        <v>23</v>
      </c>
      <c r="D13" s="12">
        <v>684806.36</v>
      </c>
    </row>
    <row r="14" spans="1:4" ht="20.25" customHeight="1">
      <c r="A14" s="14"/>
      <c r="B14" s="12"/>
      <c r="C14" s="10" t="s">
        <v>24</v>
      </c>
      <c r="D14" s="12">
        <v>0</v>
      </c>
    </row>
    <row r="15" spans="1:4" ht="20.25" customHeight="1">
      <c r="A15" s="14"/>
      <c r="B15" s="12"/>
      <c r="C15" s="10" t="s">
        <v>25</v>
      </c>
      <c r="D15" s="12">
        <v>455195.68</v>
      </c>
    </row>
    <row r="16" spans="1:4" ht="20.25" customHeight="1">
      <c r="A16" s="14"/>
      <c r="B16" s="12"/>
      <c r="C16" s="10" t="s">
        <v>26</v>
      </c>
      <c r="D16" s="12">
        <v>0</v>
      </c>
    </row>
    <row r="17" spans="1:4" ht="20.25" customHeight="1">
      <c r="A17" s="14"/>
      <c r="B17" s="12"/>
      <c r="C17" s="10" t="s">
        <v>27</v>
      </c>
      <c r="D17" s="12">
        <v>545916.63</v>
      </c>
    </row>
    <row r="18" spans="1:4" ht="20.25" customHeight="1">
      <c r="A18" s="14"/>
      <c r="B18" s="12"/>
      <c r="C18" s="10" t="s">
        <v>28</v>
      </c>
      <c r="D18" s="12">
        <v>3202570</v>
      </c>
    </row>
    <row r="19" spans="1:4" ht="20.25" customHeight="1">
      <c r="A19" s="14"/>
      <c r="B19" s="12"/>
      <c r="C19" s="10" t="s">
        <v>29</v>
      </c>
      <c r="D19" s="12">
        <v>0</v>
      </c>
    </row>
    <row r="20" spans="1:4" ht="20.25" customHeight="1">
      <c r="A20" s="14"/>
      <c r="B20" s="12"/>
      <c r="C20" s="10" t="s">
        <v>30</v>
      </c>
      <c r="D20" s="12">
        <v>0</v>
      </c>
    </row>
    <row r="21" spans="1:4" ht="20.25" customHeight="1">
      <c r="A21" s="14"/>
      <c r="B21" s="12"/>
      <c r="C21" s="10" t="s">
        <v>31</v>
      </c>
      <c r="D21" s="12">
        <v>0</v>
      </c>
    </row>
    <row r="22" spans="1:4" ht="20.25" customHeight="1">
      <c r="A22" s="14"/>
      <c r="B22" s="12"/>
      <c r="C22" s="10" t="s">
        <v>32</v>
      </c>
      <c r="D22" s="12">
        <v>0</v>
      </c>
    </row>
    <row r="23" spans="1:4" ht="20.25" customHeight="1">
      <c r="A23" s="14"/>
      <c r="B23" s="12"/>
      <c r="C23" s="10" t="s">
        <v>33</v>
      </c>
      <c r="D23" s="12">
        <v>0</v>
      </c>
    </row>
    <row r="24" spans="1:4" ht="20.25" customHeight="1">
      <c r="A24" s="14"/>
      <c r="B24" s="12"/>
      <c r="C24" s="10" t="s">
        <v>34</v>
      </c>
      <c r="D24" s="12">
        <v>0</v>
      </c>
    </row>
    <row r="25" spans="1:4" ht="20.25" customHeight="1">
      <c r="A25" s="14"/>
      <c r="B25" s="12"/>
      <c r="C25" s="10" t="s">
        <v>35</v>
      </c>
      <c r="D25" s="12">
        <v>746748.5</v>
      </c>
    </row>
    <row r="26" spans="1:4" ht="20.25" customHeight="1">
      <c r="A26" s="8"/>
      <c r="B26" s="12"/>
      <c r="C26" s="10" t="s">
        <v>36</v>
      </c>
      <c r="D26" s="12">
        <v>0</v>
      </c>
    </row>
    <row r="27" spans="1:4" ht="20.25" customHeight="1">
      <c r="A27" s="8"/>
      <c r="B27" s="12"/>
      <c r="C27" s="10" t="s">
        <v>37</v>
      </c>
      <c r="D27" s="12">
        <v>0</v>
      </c>
    </row>
    <row r="28" spans="1:4" ht="20.25" customHeight="1">
      <c r="A28" s="8" t="s">
        <v>4</v>
      </c>
      <c r="B28" s="12"/>
      <c r="C28" s="10" t="s">
        <v>38</v>
      </c>
      <c r="D28" s="12">
        <v>0</v>
      </c>
    </row>
    <row r="29" spans="1:4" ht="20.25" customHeight="1">
      <c r="A29" s="8"/>
      <c r="B29" s="12"/>
      <c r="C29" s="10" t="s">
        <v>39</v>
      </c>
      <c r="D29" s="12">
        <v>0</v>
      </c>
    </row>
    <row r="30" spans="1:4" ht="20.25" customHeight="1">
      <c r="A30" s="8"/>
      <c r="B30" s="12"/>
      <c r="C30" s="10" t="s">
        <v>40</v>
      </c>
      <c r="D30" s="12">
        <v>0</v>
      </c>
    </row>
    <row r="31" spans="1:4" ht="20.25" customHeight="1">
      <c r="A31" s="8"/>
      <c r="B31" s="12"/>
      <c r="C31" s="10" t="s">
        <v>41</v>
      </c>
      <c r="D31" s="12">
        <v>0</v>
      </c>
    </row>
    <row r="32" spans="1:4" ht="20.25" customHeight="1">
      <c r="A32" s="8"/>
      <c r="B32" s="12"/>
      <c r="C32" s="10" t="s">
        <v>42</v>
      </c>
      <c r="D32" s="12">
        <v>0</v>
      </c>
    </row>
    <row r="33" spans="1:4" ht="20.25" customHeight="1">
      <c r="A33" s="8"/>
      <c r="B33" s="12"/>
      <c r="C33" s="10" t="s">
        <v>43</v>
      </c>
      <c r="D33" s="12">
        <v>0</v>
      </c>
    </row>
    <row r="34" spans="1:4" ht="20.25" customHeight="1">
      <c r="A34" s="8"/>
      <c r="B34" s="12"/>
      <c r="C34" s="10" t="s">
        <v>44</v>
      </c>
      <c r="D34" s="12">
        <v>0</v>
      </c>
    </row>
    <row r="35" spans="1:4" ht="20.25" customHeight="1">
      <c r="A35" s="8"/>
      <c r="B35" s="12"/>
      <c r="C35" s="10" t="s">
        <v>45</v>
      </c>
      <c r="D35" s="12">
        <v>0</v>
      </c>
    </row>
    <row r="36" spans="1:4" ht="20.25" customHeight="1">
      <c r="A36" s="8"/>
      <c r="B36" s="12"/>
      <c r="C36" s="10"/>
      <c r="D36" s="15" t="s">
        <v>4</v>
      </c>
    </row>
    <row r="37" spans="1:4" ht="20.25" customHeight="1">
      <c r="A37" s="16" t="s">
        <v>46</v>
      </c>
      <c r="B37" s="15">
        <f>SUM(B6:B34)</f>
        <v>7566275.65</v>
      </c>
      <c r="C37" s="17" t="s">
        <v>47</v>
      </c>
      <c r="D37" s="15">
        <f>SUM(D6:D35)</f>
        <v>9739209.15</v>
      </c>
    </row>
    <row r="38" spans="1:4" ht="20.25" customHeight="1">
      <c r="A38" s="8" t="s">
        <v>48</v>
      </c>
      <c r="B38" s="12">
        <v>0</v>
      </c>
      <c r="C38" s="10" t="s">
        <v>49</v>
      </c>
      <c r="D38" s="12">
        <v>0</v>
      </c>
    </row>
    <row r="39" spans="1:4" ht="20.25" customHeight="1">
      <c r="A39" s="8" t="s">
        <v>50</v>
      </c>
      <c r="B39" s="12">
        <v>2172933.5</v>
      </c>
      <c r="C39" s="10" t="s">
        <v>51</v>
      </c>
      <c r="D39" s="12">
        <v>0</v>
      </c>
    </row>
    <row r="40" spans="1:4" ht="20.25" customHeight="1">
      <c r="A40" s="8"/>
      <c r="B40" s="12"/>
      <c r="C40" s="10" t="s">
        <v>52</v>
      </c>
      <c r="D40" s="12">
        <v>0</v>
      </c>
    </row>
    <row r="41" spans="1:4" ht="20.25" customHeight="1">
      <c r="A41" s="8"/>
      <c r="B41" s="18"/>
      <c r="C41" s="10"/>
      <c r="D41" s="15"/>
    </row>
    <row r="42" spans="1:4" ht="20.25" customHeight="1">
      <c r="A42" s="16" t="s">
        <v>53</v>
      </c>
      <c r="B42" s="19">
        <f>SUM(B37:B39)</f>
        <v>9739209.15</v>
      </c>
      <c r="C42" s="17" t="s">
        <v>54</v>
      </c>
      <c r="D42" s="20">
        <f>SUM(D37,D38,D40)</f>
        <v>9739209.15</v>
      </c>
    </row>
    <row r="43" spans="1:4" ht="20.25" customHeight="1">
      <c r="A43" s="21"/>
      <c r="B43" s="22"/>
      <c r="C43" s="23"/>
      <c r="D43" s="2"/>
    </row>
  </sheetData>
  <sheetProtection/>
  <mergeCells count="4">
    <mergeCell ref="A2:D2"/>
    <mergeCell ref="C4:D4"/>
    <mergeCell ref="A4:B4"/>
    <mergeCell ref="A3:B3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</cols>
  <sheetData>
    <row r="1" spans="1:20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7" t="s">
        <v>55</v>
      </c>
    </row>
    <row r="2" spans="1:20" ht="19.5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122" t="s">
        <v>3</v>
      </c>
      <c r="B3" s="122"/>
      <c r="C3" s="122" t="s">
        <v>4</v>
      </c>
      <c r="D3" s="122"/>
      <c r="E3" s="122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0"/>
      <c r="T3" s="3" t="s">
        <v>5</v>
      </c>
    </row>
    <row r="4" spans="1:20" ht="19.5" customHeight="1">
      <c r="A4" s="126" t="s">
        <v>57</v>
      </c>
      <c r="B4" s="127"/>
      <c r="C4" s="127"/>
      <c r="D4" s="127"/>
      <c r="E4" s="128"/>
      <c r="F4" s="107" t="s">
        <v>58</v>
      </c>
      <c r="G4" s="116" t="s">
        <v>59</v>
      </c>
      <c r="H4" s="105" t="s">
        <v>60</v>
      </c>
      <c r="I4" s="105" t="s">
        <v>61</v>
      </c>
      <c r="J4" s="105" t="s">
        <v>62</v>
      </c>
      <c r="K4" s="105" t="s">
        <v>63</v>
      </c>
      <c r="L4" s="105"/>
      <c r="M4" s="108" t="s">
        <v>64</v>
      </c>
      <c r="N4" s="118" t="s">
        <v>65</v>
      </c>
      <c r="O4" s="119"/>
      <c r="P4" s="119"/>
      <c r="Q4" s="119"/>
      <c r="R4" s="120"/>
      <c r="S4" s="107" t="s">
        <v>66</v>
      </c>
      <c r="T4" s="105" t="s">
        <v>67</v>
      </c>
    </row>
    <row r="5" spans="1:20" ht="19.5" customHeight="1">
      <c r="A5" s="123" t="s">
        <v>68</v>
      </c>
      <c r="B5" s="124"/>
      <c r="C5" s="125"/>
      <c r="D5" s="121" t="s">
        <v>69</v>
      </c>
      <c r="E5" s="114" t="s">
        <v>70</v>
      </c>
      <c r="F5" s="105"/>
      <c r="G5" s="116"/>
      <c r="H5" s="105"/>
      <c r="I5" s="105"/>
      <c r="J5" s="105"/>
      <c r="K5" s="111" t="s">
        <v>71</v>
      </c>
      <c r="L5" s="105" t="s">
        <v>72</v>
      </c>
      <c r="M5" s="109"/>
      <c r="N5" s="113" t="s">
        <v>73</v>
      </c>
      <c r="O5" s="113" t="s">
        <v>74</v>
      </c>
      <c r="P5" s="113" t="s">
        <v>75</v>
      </c>
      <c r="Q5" s="113" t="s">
        <v>76</v>
      </c>
      <c r="R5" s="113" t="s">
        <v>77</v>
      </c>
      <c r="S5" s="105"/>
      <c r="T5" s="105"/>
    </row>
    <row r="6" spans="1:20" ht="30.75" customHeight="1">
      <c r="A6" s="31" t="s">
        <v>78</v>
      </c>
      <c r="B6" s="32" t="s">
        <v>79</v>
      </c>
      <c r="C6" s="33" t="s">
        <v>80</v>
      </c>
      <c r="D6" s="115"/>
      <c r="E6" s="115"/>
      <c r="F6" s="106"/>
      <c r="G6" s="117"/>
      <c r="H6" s="106"/>
      <c r="I6" s="106"/>
      <c r="J6" s="106"/>
      <c r="K6" s="112"/>
      <c r="L6" s="106"/>
      <c r="M6" s="110"/>
      <c r="N6" s="106"/>
      <c r="O6" s="106"/>
      <c r="P6" s="106"/>
      <c r="Q6" s="106"/>
      <c r="R6" s="106"/>
      <c r="S6" s="106"/>
      <c r="T6" s="106"/>
    </row>
    <row r="7" spans="1:20" ht="19.5" customHeight="1">
      <c r="A7" s="34" t="s">
        <v>4</v>
      </c>
      <c r="B7" s="34" t="s">
        <v>4</v>
      </c>
      <c r="C7" s="34" t="s">
        <v>4</v>
      </c>
      <c r="D7" s="34" t="s">
        <v>4</v>
      </c>
      <c r="E7" s="34" t="s">
        <v>58</v>
      </c>
      <c r="F7" s="35">
        <f aca="true" t="shared" si="0" ref="F7:F36">SUM(G7,H7:I7,J7,K7,M7,N7,S7,T7)</f>
        <v>9739209.15</v>
      </c>
      <c r="G7" s="36">
        <v>2172933.5</v>
      </c>
      <c r="H7" s="36">
        <v>7566275.65</v>
      </c>
      <c r="I7" s="36">
        <v>0</v>
      </c>
      <c r="J7" s="37">
        <v>0</v>
      </c>
      <c r="K7" s="38">
        <v>0</v>
      </c>
      <c r="L7" s="36">
        <v>0</v>
      </c>
      <c r="M7" s="37">
        <v>0</v>
      </c>
      <c r="N7" s="38">
        <f aca="true" t="shared" si="1" ref="N7:N36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0</v>
      </c>
      <c r="T7" s="39">
        <v>0</v>
      </c>
    </row>
    <row r="8" spans="1:20" ht="19.5" customHeight="1">
      <c r="A8" s="34" t="s">
        <v>4</v>
      </c>
      <c r="B8" s="34" t="s">
        <v>4</v>
      </c>
      <c r="C8" s="34" t="s">
        <v>4</v>
      </c>
      <c r="D8" s="34" t="s">
        <v>4</v>
      </c>
      <c r="E8" s="34" t="s">
        <v>0</v>
      </c>
      <c r="F8" s="35">
        <f t="shared" si="0"/>
        <v>9739209.15</v>
      </c>
      <c r="G8" s="36">
        <v>2172933.5</v>
      </c>
      <c r="H8" s="36">
        <v>7566275.65</v>
      </c>
      <c r="I8" s="36">
        <v>0</v>
      </c>
      <c r="J8" s="37">
        <v>0</v>
      </c>
      <c r="K8" s="38">
        <v>0</v>
      </c>
      <c r="L8" s="36">
        <v>0</v>
      </c>
      <c r="M8" s="37">
        <v>0</v>
      </c>
      <c r="N8" s="38">
        <f t="shared" si="1"/>
        <v>0</v>
      </c>
      <c r="O8" s="36">
        <v>0</v>
      </c>
      <c r="P8" s="36">
        <v>0</v>
      </c>
      <c r="Q8" s="36">
        <v>0</v>
      </c>
      <c r="R8" s="37">
        <v>0</v>
      </c>
      <c r="S8" s="38">
        <v>0</v>
      </c>
      <c r="T8" s="39">
        <v>0</v>
      </c>
    </row>
    <row r="9" spans="1:20" ht="19.5" customHeight="1">
      <c r="A9" s="34" t="s">
        <v>4</v>
      </c>
      <c r="B9" s="34" t="s">
        <v>4</v>
      </c>
      <c r="C9" s="34" t="s">
        <v>4</v>
      </c>
      <c r="D9" s="34" t="s">
        <v>81</v>
      </c>
      <c r="E9" s="34" t="s">
        <v>82</v>
      </c>
      <c r="F9" s="35">
        <f t="shared" si="0"/>
        <v>9739209.15</v>
      </c>
      <c r="G9" s="36">
        <v>2172933.5</v>
      </c>
      <c r="H9" s="36">
        <v>7566275.65</v>
      </c>
      <c r="I9" s="36">
        <v>0</v>
      </c>
      <c r="J9" s="37">
        <v>0</v>
      </c>
      <c r="K9" s="38">
        <v>0</v>
      </c>
      <c r="L9" s="36">
        <v>0</v>
      </c>
      <c r="M9" s="37">
        <v>0</v>
      </c>
      <c r="N9" s="38">
        <f t="shared" si="1"/>
        <v>0</v>
      </c>
      <c r="O9" s="36">
        <v>0</v>
      </c>
      <c r="P9" s="36">
        <v>0</v>
      </c>
      <c r="Q9" s="36">
        <v>0</v>
      </c>
      <c r="R9" s="37">
        <v>0</v>
      </c>
      <c r="S9" s="38">
        <v>0</v>
      </c>
      <c r="T9" s="39">
        <v>0</v>
      </c>
    </row>
    <row r="10" spans="1:20" ht="19.5" customHeight="1">
      <c r="A10" s="34" t="s">
        <v>83</v>
      </c>
      <c r="B10" s="34" t="s">
        <v>84</v>
      </c>
      <c r="C10" s="34" t="s">
        <v>85</v>
      </c>
      <c r="D10" s="34" t="s">
        <v>86</v>
      </c>
      <c r="E10" s="34" t="s">
        <v>87</v>
      </c>
      <c r="F10" s="35">
        <f t="shared" si="0"/>
        <v>13000</v>
      </c>
      <c r="G10" s="36">
        <v>0</v>
      </c>
      <c r="H10" s="36">
        <v>13000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f t="shared" si="1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0</v>
      </c>
      <c r="T10" s="39">
        <v>0</v>
      </c>
    </row>
    <row r="11" spans="1:20" ht="19.5" customHeight="1">
      <c r="A11" s="34" t="s">
        <v>83</v>
      </c>
      <c r="B11" s="34" t="s">
        <v>84</v>
      </c>
      <c r="C11" s="34" t="s">
        <v>88</v>
      </c>
      <c r="D11" s="34" t="s">
        <v>86</v>
      </c>
      <c r="E11" s="34" t="s">
        <v>89</v>
      </c>
      <c r="F11" s="35">
        <f t="shared" si="0"/>
        <v>14100</v>
      </c>
      <c r="G11" s="36">
        <v>0</v>
      </c>
      <c r="H11" s="36">
        <v>14100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1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9">
        <v>0</v>
      </c>
    </row>
    <row r="12" spans="1:20" ht="19.5" customHeight="1">
      <c r="A12" s="34" t="s">
        <v>83</v>
      </c>
      <c r="B12" s="34" t="s">
        <v>84</v>
      </c>
      <c r="C12" s="34" t="s">
        <v>90</v>
      </c>
      <c r="D12" s="34" t="s">
        <v>86</v>
      </c>
      <c r="E12" s="34" t="s">
        <v>91</v>
      </c>
      <c r="F12" s="35">
        <f t="shared" si="0"/>
        <v>5000</v>
      </c>
      <c r="G12" s="36">
        <v>0</v>
      </c>
      <c r="H12" s="36">
        <v>5000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1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9">
        <v>0</v>
      </c>
    </row>
    <row r="13" spans="1:20" ht="19.5" customHeight="1">
      <c r="A13" s="34" t="s">
        <v>83</v>
      </c>
      <c r="B13" s="34" t="s">
        <v>92</v>
      </c>
      <c r="C13" s="34" t="s">
        <v>84</v>
      </c>
      <c r="D13" s="34" t="s">
        <v>86</v>
      </c>
      <c r="E13" s="34" t="s">
        <v>93</v>
      </c>
      <c r="F13" s="35">
        <f t="shared" si="0"/>
        <v>3209087.48</v>
      </c>
      <c r="G13" s="36">
        <v>100000</v>
      </c>
      <c r="H13" s="36">
        <v>3109087.48</v>
      </c>
      <c r="I13" s="36">
        <v>0</v>
      </c>
      <c r="J13" s="37">
        <v>0</v>
      </c>
      <c r="K13" s="38">
        <v>0</v>
      </c>
      <c r="L13" s="36">
        <v>0</v>
      </c>
      <c r="M13" s="37">
        <v>0</v>
      </c>
      <c r="N13" s="38">
        <f t="shared" si="1"/>
        <v>0</v>
      </c>
      <c r="O13" s="36">
        <v>0</v>
      </c>
      <c r="P13" s="36">
        <v>0</v>
      </c>
      <c r="Q13" s="36">
        <v>0</v>
      </c>
      <c r="R13" s="37">
        <v>0</v>
      </c>
      <c r="S13" s="38">
        <v>0</v>
      </c>
      <c r="T13" s="39">
        <v>0</v>
      </c>
    </row>
    <row r="14" spans="1:20" ht="19.5" customHeight="1">
      <c r="A14" s="34" t="s">
        <v>83</v>
      </c>
      <c r="B14" s="34" t="s">
        <v>92</v>
      </c>
      <c r="C14" s="34" t="s">
        <v>94</v>
      </c>
      <c r="D14" s="34" t="s">
        <v>86</v>
      </c>
      <c r="E14" s="34" t="s">
        <v>95</v>
      </c>
      <c r="F14" s="35">
        <f t="shared" si="0"/>
        <v>306700</v>
      </c>
      <c r="G14" s="36">
        <v>0</v>
      </c>
      <c r="H14" s="36">
        <v>306700</v>
      </c>
      <c r="I14" s="36">
        <v>0</v>
      </c>
      <c r="J14" s="37">
        <v>0</v>
      </c>
      <c r="K14" s="38">
        <v>0</v>
      </c>
      <c r="L14" s="36">
        <v>0</v>
      </c>
      <c r="M14" s="37">
        <v>0</v>
      </c>
      <c r="N14" s="38">
        <f t="shared" si="1"/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  <c r="T14" s="39">
        <v>0</v>
      </c>
    </row>
    <row r="15" spans="1:20" ht="19.5" customHeight="1">
      <c r="A15" s="34" t="s">
        <v>83</v>
      </c>
      <c r="B15" s="34" t="s">
        <v>92</v>
      </c>
      <c r="C15" s="34" t="s">
        <v>88</v>
      </c>
      <c r="D15" s="34" t="s">
        <v>86</v>
      </c>
      <c r="E15" s="34" t="s">
        <v>96</v>
      </c>
      <c r="F15" s="35">
        <f t="shared" si="0"/>
        <v>20000</v>
      </c>
      <c r="G15" s="36">
        <v>0</v>
      </c>
      <c r="H15" s="36">
        <v>20000</v>
      </c>
      <c r="I15" s="36">
        <v>0</v>
      </c>
      <c r="J15" s="37">
        <v>0</v>
      </c>
      <c r="K15" s="38">
        <v>0</v>
      </c>
      <c r="L15" s="36">
        <v>0</v>
      </c>
      <c r="M15" s="37">
        <v>0</v>
      </c>
      <c r="N15" s="38">
        <f t="shared" si="1"/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  <c r="T15" s="39">
        <v>0</v>
      </c>
    </row>
    <row r="16" spans="1:20" ht="19.5" customHeight="1">
      <c r="A16" s="34" t="s">
        <v>83</v>
      </c>
      <c r="B16" s="34" t="s">
        <v>92</v>
      </c>
      <c r="C16" s="34" t="s">
        <v>97</v>
      </c>
      <c r="D16" s="34" t="s">
        <v>86</v>
      </c>
      <c r="E16" s="34" t="s">
        <v>98</v>
      </c>
      <c r="F16" s="35">
        <f t="shared" si="0"/>
        <v>66185.91</v>
      </c>
      <c r="G16" s="36">
        <v>0</v>
      </c>
      <c r="H16" s="36">
        <v>66185.91</v>
      </c>
      <c r="I16" s="36">
        <v>0</v>
      </c>
      <c r="J16" s="37">
        <v>0</v>
      </c>
      <c r="K16" s="38">
        <v>0</v>
      </c>
      <c r="L16" s="36">
        <v>0</v>
      </c>
      <c r="M16" s="37">
        <v>0</v>
      </c>
      <c r="N16" s="38">
        <f t="shared" si="1"/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  <c r="T16" s="39">
        <v>0</v>
      </c>
    </row>
    <row r="17" spans="1:20" ht="19.5" customHeight="1">
      <c r="A17" s="34" t="s">
        <v>83</v>
      </c>
      <c r="B17" s="34" t="s">
        <v>85</v>
      </c>
      <c r="C17" s="34" t="s">
        <v>84</v>
      </c>
      <c r="D17" s="34" t="s">
        <v>86</v>
      </c>
      <c r="E17" s="34" t="s">
        <v>93</v>
      </c>
      <c r="F17" s="35">
        <f t="shared" si="0"/>
        <v>122186.85</v>
      </c>
      <c r="G17" s="36">
        <v>0</v>
      </c>
      <c r="H17" s="36">
        <v>122186.85</v>
      </c>
      <c r="I17" s="36">
        <v>0</v>
      </c>
      <c r="J17" s="37">
        <v>0</v>
      </c>
      <c r="K17" s="38">
        <v>0</v>
      </c>
      <c r="L17" s="36">
        <v>0</v>
      </c>
      <c r="M17" s="37">
        <v>0</v>
      </c>
      <c r="N17" s="38">
        <f t="shared" si="1"/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  <c r="T17" s="39">
        <v>0</v>
      </c>
    </row>
    <row r="18" spans="1:20" ht="19.5" customHeight="1">
      <c r="A18" s="34" t="s">
        <v>83</v>
      </c>
      <c r="B18" s="34" t="s">
        <v>99</v>
      </c>
      <c r="C18" s="34" t="s">
        <v>84</v>
      </c>
      <c r="D18" s="34" t="s">
        <v>86</v>
      </c>
      <c r="E18" s="34" t="s">
        <v>93</v>
      </c>
      <c r="F18" s="35">
        <f t="shared" si="0"/>
        <v>12000</v>
      </c>
      <c r="G18" s="36">
        <v>0</v>
      </c>
      <c r="H18" s="36">
        <v>12000</v>
      </c>
      <c r="I18" s="36">
        <v>0</v>
      </c>
      <c r="J18" s="37">
        <v>0</v>
      </c>
      <c r="K18" s="38">
        <v>0</v>
      </c>
      <c r="L18" s="36">
        <v>0</v>
      </c>
      <c r="M18" s="37">
        <v>0</v>
      </c>
      <c r="N18" s="38">
        <f t="shared" si="1"/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  <c r="T18" s="39">
        <v>0</v>
      </c>
    </row>
    <row r="19" spans="1:20" ht="19.5" customHeight="1">
      <c r="A19" s="34" t="s">
        <v>83</v>
      </c>
      <c r="B19" s="34" t="s">
        <v>100</v>
      </c>
      <c r="C19" s="34" t="s">
        <v>90</v>
      </c>
      <c r="D19" s="34" t="s">
        <v>86</v>
      </c>
      <c r="E19" s="34" t="s">
        <v>101</v>
      </c>
      <c r="F19" s="35">
        <f t="shared" si="0"/>
        <v>5000</v>
      </c>
      <c r="G19" s="36">
        <v>0</v>
      </c>
      <c r="H19" s="36">
        <v>5000</v>
      </c>
      <c r="I19" s="36">
        <v>0</v>
      </c>
      <c r="J19" s="37">
        <v>0</v>
      </c>
      <c r="K19" s="38">
        <v>0</v>
      </c>
      <c r="L19" s="36">
        <v>0</v>
      </c>
      <c r="M19" s="37">
        <v>0</v>
      </c>
      <c r="N19" s="38">
        <f t="shared" si="1"/>
        <v>0</v>
      </c>
      <c r="O19" s="36">
        <v>0</v>
      </c>
      <c r="P19" s="36">
        <v>0</v>
      </c>
      <c r="Q19" s="36">
        <v>0</v>
      </c>
      <c r="R19" s="37">
        <v>0</v>
      </c>
      <c r="S19" s="38">
        <v>0</v>
      </c>
      <c r="T19" s="39">
        <v>0</v>
      </c>
    </row>
    <row r="20" spans="1:20" ht="19.5" customHeight="1">
      <c r="A20" s="34" t="s">
        <v>83</v>
      </c>
      <c r="B20" s="34" t="s">
        <v>102</v>
      </c>
      <c r="C20" s="34" t="s">
        <v>90</v>
      </c>
      <c r="D20" s="34" t="s">
        <v>86</v>
      </c>
      <c r="E20" s="34" t="s">
        <v>103</v>
      </c>
      <c r="F20" s="35">
        <f t="shared" si="0"/>
        <v>5000</v>
      </c>
      <c r="G20" s="36">
        <v>0</v>
      </c>
      <c r="H20" s="36">
        <v>5000</v>
      </c>
      <c r="I20" s="36">
        <v>0</v>
      </c>
      <c r="J20" s="37">
        <v>0</v>
      </c>
      <c r="K20" s="38">
        <v>0</v>
      </c>
      <c r="L20" s="36">
        <v>0</v>
      </c>
      <c r="M20" s="37">
        <v>0</v>
      </c>
      <c r="N20" s="38">
        <f t="shared" si="1"/>
        <v>0</v>
      </c>
      <c r="O20" s="36">
        <v>0</v>
      </c>
      <c r="P20" s="36">
        <v>0</v>
      </c>
      <c r="Q20" s="36">
        <v>0</v>
      </c>
      <c r="R20" s="37">
        <v>0</v>
      </c>
      <c r="S20" s="38">
        <v>0</v>
      </c>
      <c r="T20" s="39">
        <v>0</v>
      </c>
    </row>
    <row r="21" spans="1:20" ht="19.5" customHeight="1">
      <c r="A21" s="34" t="s">
        <v>104</v>
      </c>
      <c r="B21" s="34" t="s">
        <v>99</v>
      </c>
      <c r="C21" s="34" t="s">
        <v>105</v>
      </c>
      <c r="D21" s="34" t="s">
        <v>86</v>
      </c>
      <c r="E21" s="34" t="s">
        <v>106</v>
      </c>
      <c r="F21" s="35">
        <f t="shared" si="0"/>
        <v>5000</v>
      </c>
      <c r="G21" s="36">
        <v>0</v>
      </c>
      <c r="H21" s="36">
        <v>5000</v>
      </c>
      <c r="I21" s="36">
        <v>0</v>
      </c>
      <c r="J21" s="37">
        <v>0</v>
      </c>
      <c r="K21" s="38">
        <v>0</v>
      </c>
      <c r="L21" s="36">
        <v>0</v>
      </c>
      <c r="M21" s="37">
        <v>0</v>
      </c>
      <c r="N21" s="38">
        <f t="shared" si="1"/>
        <v>0</v>
      </c>
      <c r="O21" s="36">
        <v>0</v>
      </c>
      <c r="P21" s="36">
        <v>0</v>
      </c>
      <c r="Q21" s="36">
        <v>0</v>
      </c>
      <c r="R21" s="37">
        <v>0</v>
      </c>
      <c r="S21" s="38">
        <v>0</v>
      </c>
      <c r="T21" s="39">
        <v>0</v>
      </c>
    </row>
    <row r="22" spans="1:20" ht="19.5" customHeight="1">
      <c r="A22" s="34" t="s">
        <v>107</v>
      </c>
      <c r="B22" s="34" t="s">
        <v>84</v>
      </c>
      <c r="C22" s="34" t="s">
        <v>84</v>
      </c>
      <c r="D22" s="34" t="s">
        <v>86</v>
      </c>
      <c r="E22" s="34" t="s">
        <v>93</v>
      </c>
      <c r="F22" s="35">
        <f t="shared" si="0"/>
        <v>72000</v>
      </c>
      <c r="G22" s="36">
        <v>0</v>
      </c>
      <c r="H22" s="36">
        <v>72000</v>
      </c>
      <c r="I22" s="36">
        <v>0</v>
      </c>
      <c r="J22" s="37">
        <v>0</v>
      </c>
      <c r="K22" s="38">
        <v>0</v>
      </c>
      <c r="L22" s="36">
        <v>0</v>
      </c>
      <c r="M22" s="37">
        <v>0</v>
      </c>
      <c r="N22" s="38">
        <f t="shared" si="1"/>
        <v>0</v>
      </c>
      <c r="O22" s="36">
        <v>0</v>
      </c>
      <c r="P22" s="36">
        <v>0</v>
      </c>
      <c r="Q22" s="36">
        <v>0</v>
      </c>
      <c r="R22" s="37">
        <v>0</v>
      </c>
      <c r="S22" s="38">
        <v>0</v>
      </c>
      <c r="T22" s="39">
        <v>0</v>
      </c>
    </row>
    <row r="23" spans="1:20" ht="19.5" customHeight="1">
      <c r="A23" s="34" t="s">
        <v>107</v>
      </c>
      <c r="B23" s="34" t="s">
        <v>84</v>
      </c>
      <c r="C23" s="34" t="s">
        <v>108</v>
      </c>
      <c r="D23" s="34" t="s">
        <v>86</v>
      </c>
      <c r="E23" s="34" t="s">
        <v>109</v>
      </c>
      <c r="F23" s="35">
        <f t="shared" si="0"/>
        <v>24000</v>
      </c>
      <c r="G23" s="36">
        <v>0</v>
      </c>
      <c r="H23" s="36">
        <v>24000</v>
      </c>
      <c r="I23" s="36">
        <v>0</v>
      </c>
      <c r="J23" s="37">
        <v>0</v>
      </c>
      <c r="K23" s="38">
        <v>0</v>
      </c>
      <c r="L23" s="36">
        <v>0</v>
      </c>
      <c r="M23" s="37">
        <v>0</v>
      </c>
      <c r="N23" s="38">
        <f t="shared" si="1"/>
        <v>0</v>
      </c>
      <c r="O23" s="36">
        <v>0</v>
      </c>
      <c r="P23" s="36">
        <v>0</v>
      </c>
      <c r="Q23" s="36">
        <v>0</v>
      </c>
      <c r="R23" s="37">
        <v>0</v>
      </c>
      <c r="S23" s="38">
        <v>0</v>
      </c>
      <c r="T23" s="39">
        <v>0</v>
      </c>
    </row>
    <row r="24" spans="1:20" ht="19.5" customHeight="1">
      <c r="A24" s="34" t="s">
        <v>107</v>
      </c>
      <c r="B24" s="34" t="s">
        <v>84</v>
      </c>
      <c r="C24" s="34" t="s">
        <v>110</v>
      </c>
      <c r="D24" s="34" t="s">
        <v>86</v>
      </c>
      <c r="E24" s="34" t="s">
        <v>111</v>
      </c>
      <c r="F24" s="35">
        <f t="shared" si="0"/>
        <v>224711.74</v>
      </c>
      <c r="G24" s="36">
        <v>0</v>
      </c>
      <c r="H24" s="36">
        <v>224711.74</v>
      </c>
      <c r="I24" s="36">
        <v>0</v>
      </c>
      <c r="J24" s="37">
        <v>0</v>
      </c>
      <c r="K24" s="38">
        <v>0</v>
      </c>
      <c r="L24" s="36">
        <v>0</v>
      </c>
      <c r="M24" s="37">
        <v>0</v>
      </c>
      <c r="N24" s="38">
        <f t="shared" si="1"/>
        <v>0</v>
      </c>
      <c r="O24" s="36">
        <v>0</v>
      </c>
      <c r="P24" s="36">
        <v>0</v>
      </c>
      <c r="Q24" s="36">
        <v>0</v>
      </c>
      <c r="R24" s="37">
        <v>0</v>
      </c>
      <c r="S24" s="38">
        <v>0</v>
      </c>
      <c r="T24" s="39">
        <v>0</v>
      </c>
    </row>
    <row r="25" spans="1:20" ht="19.5" customHeight="1">
      <c r="A25" s="34" t="s">
        <v>112</v>
      </c>
      <c r="B25" s="34" t="s">
        <v>113</v>
      </c>
      <c r="C25" s="34" t="s">
        <v>113</v>
      </c>
      <c r="D25" s="34" t="s">
        <v>86</v>
      </c>
      <c r="E25" s="34" t="s">
        <v>114</v>
      </c>
      <c r="F25" s="35">
        <f t="shared" si="0"/>
        <v>626391.36</v>
      </c>
      <c r="G25" s="36">
        <v>180000</v>
      </c>
      <c r="H25" s="36">
        <v>446391.36</v>
      </c>
      <c r="I25" s="36">
        <v>0</v>
      </c>
      <c r="J25" s="37">
        <v>0</v>
      </c>
      <c r="K25" s="38">
        <v>0</v>
      </c>
      <c r="L25" s="36">
        <v>0</v>
      </c>
      <c r="M25" s="37">
        <v>0</v>
      </c>
      <c r="N25" s="38">
        <f t="shared" si="1"/>
        <v>0</v>
      </c>
      <c r="O25" s="36">
        <v>0</v>
      </c>
      <c r="P25" s="36">
        <v>0</v>
      </c>
      <c r="Q25" s="36">
        <v>0</v>
      </c>
      <c r="R25" s="37">
        <v>0</v>
      </c>
      <c r="S25" s="38">
        <v>0</v>
      </c>
      <c r="T25" s="39">
        <v>0</v>
      </c>
    </row>
    <row r="26" spans="1:20" ht="19.5" customHeight="1">
      <c r="A26" s="34" t="s">
        <v>112</v>
      </c>
      <c r="B26" s="34" t="s">
        <v>88</v>
      </c>
      <c r="C26" s="34" t="s">
        <v>113</v>
      </c>
      <c r="D26" s="34" t="s">
        <v>86</v>
      </c>
      <c r="E26" s="34" t="s">
        <v>115</v>
      </c>
      <c r="F26" s="35">
        <f t="shared" si="0"/>
        <v>58415</v>
      </c>
      <c r="G26" s="36">
        <v>0</v>
      </c>
      <c r="H26" s="36">
        <v>58415</v>
      </c>
      <c r="I26" s="36">
        <v>0</v>
      </c>
      <c r="J26" s="37">
        <v>0</v>
      </c>
      <c r="K26" s="38">
        <v>0</v>
      </c>
      <c r="L26" s="36">
        <v>0</v>
      </c>
      <c r="M26" s="37">
        <v>0</v>
      </c>
      <c r="N26" s="38">
        <f t="shared" si="1"/>
        <v>0</v>
      </c>
      <c r="O26" s="36">
        <v>0</v>
      </c>
      <c r="P26" s="36">
        <v>0</v>
      </c>
      <c r="Q26" s="36">
        <v>0</v>
      </c>
      <c r="R26" s="37">
        <v>0</v>
      </c>
      <c r="S26" s="38">
        <v>0</v>
      </c>
      <c r="T26" s="39">
        <v>0</v>
      </c>
    </row>
    <row r="27" spans="1:20" ht="19.5" customHeight="1">
      <c r="A27" s="34" t="s">
        <v>116</v>
      </c>
      <c r="B27" s="34" t="s">
        <v>84</v>
      </c>
      <c r="C27" s="34" t="s">
        <v>84</v>
      </c>
      <c r="D27" s="34" t="s">
        <v>86</v>
      </c>
      <c r="E27" s="34" t="s">
        <v>93</v>
      </c>
      <c r="F27" s="35">
        <f t="shared" si="0"/>
        <v>12000</v>
      </c>
      <c r="G27" s="36">
        <v>0</v>
      </c>
      <c r="H27" s="36">
        <v>12000</v>
      </c>
      <c r="I27" s="36">
        <v>0</v>
      </c>
      <c r="J27" s="37">
        <v>0</v>
      </c>
      <c r="K27" s="38">
        <v>0</v>
      </c>
      <c r="L27" s="36">
        <v>0</v>
      </c>
      <c r="M27" s="37">
        <v>0</v>
      </c>
      <c r="N27" s="38">
        <f t="shared" si="1"/>
        <v>0</v>
      </c>
      <c r="O27" s="36">
        <v>0</v>
      </c>
      <c r="P27" s="36">
        <v>0</v>
      </c>
      <c r="Q27" s="36">
        <v>0</v>
      </c>
      <c r="R27" s="37">
        <v>0</v>
      </c>
      <c r="S27" s="38">
        <v>0</v>
      </c>
      <c r="T27" s="39">
        <v>0</v>
      </c>
    </row>
    <row r="28" spans="1:20" ht="19.5" customHeight="1">
      <c r="A28" s="34" t="s">
        <v>116</v>
      </c>
      <c r="B28" s="34" t="s">
        <v>117</v>
      </c>
      <c r="C28" s="34" t="s">
        <v>84</v>
      </c>
      <c r="D28" s="34" t="s">
        <v>86</v>
      </c>
      <c r="E28" s="34" t="s">
        <v>118</v>
      </c>
      <c r="F28" s="35">
        <f t="shared" si="0"/>
        <v>443195.68</v>
      </c>
      <c r="G28" s="36">
        <v>220000</v>
      </c>
      <c r="H28" s="36">
        <v>223195.68</v>
      </c>
      <c r="I28" s="36">
        <v>0</v>
      </c>
      <c r="J28" s="37">
        <v>0</v>
      </c>
      <c r="K28" s="38">
        <v>0</v>
      </c>
      <c r="L28" s="36">
        <v>0</v>
      </c>
      <c r="M28" s="37">
        <v>0</v>
      </c>
      <c r="N28" s="38">
        <f t="shared" si="1"/>
        <v>0</v>
      </c>
      <c r="O28" s="36">
        <v>0</v>
      </c>
      <c r="P28" s="36">
        <v>0</v>
      </c>
      <c r="Q28" s="36">
        <v>0</v>
      </c>
      <c r="R28" s="37">
        <v>0</v>
      </c>
      <c r="S28" s="38">
        <v>0</v>
      </c>
      <c r="T28" s="39">
        <v>0</v>
      </c>
    </row>
    <row r="29" spans="1:20" ht="19.5" customHeight="1">
      <c r="A29" s="34" t="s">
        <v>119</v>
      </c>
      <c r="B29" s="34" t="s">
        <v>84</v>
      </c>
      <c r="C29" s="34" t="s">
        <v>84</v>
      </c>
      <c r="D29" s="34" t="s">
        <v>86</v>
      </c>
      <c r="E29" s="34" t="s">
        <v>93</v>
      </c>
      <c r="F29" s="35">
        <f t="shared" si="0"/>
        <v>449016.63</v>
      </c>
      <c r="G29" s="36">
        <v>0</v>
      </c>
      <c r="H29" s="36">
        <v>449016.63</v>
      </c>
      <c r="I29" s="36">
        <v>0</v>
      </c>
      <c r="J29" s="37">
        <v>0</v>
      </c>
      <c r="K29" s="38">
        <v>0</v>
      </c>
      <c r="L29" s="36">
        <v>0</v>
      </c>
      <c r="M29" s="37">
        <v>0</v>
      </c>
      <c r="N29" s="38">
        <f t="shared" si="1"/>
        <v>0</v>
      </c>
      <c r="O29" s="36">
        <v>0</v>
      </c>
      <c r="P29" s="36">
        <v>0</v>
      </c>
      <c r="Q29" s="36">
        <v>0</v>
      </c>
      <c r="R29" s="37">
        <v>0</v>
      </c>
      <c r="S29" s="38">
        <v>0</v>
      </c>
      <c r="T29" s="39">
        <v>0</v>
      </c>
    </row>
    <row r="30" spans="1:20" ht="19.5" customHeight="1">
      <c r="A30" s="34" t="s">
        <v>119</v>
      </c>
      <c r="B30" s="34" t="s">
        <v>113</v>
      </c>
      <c r="C30" s="34" t="s">
        <v>84</v>
      </c>
      <c r="D30" s="34" t="s">
        <v>86</v>
      </c>
      <c r="E30" s="34" t="s">
        <v>120</v>
      </c>
      <c r="F30" s="35">
        <f t="shared" si="0"/>
        <v>96900</v>
      </c>
      <c r="G30" s="36">
        <v>0</v>
      </c>
      <c r="H30" s="36">
        <v>96900</v>
      </c>
      <c r="I30" s="36">
        <v>0</v>
      </c>
      <c r="J30" s="37">
        <v>0</v>
      </c>
      <c r="K30" s="38">
        <v>0</v>
      </c>
      <c r="L30" s="36">
        <v>0</v>
      </c>
      <c r="M30" s="37">
        <v>0</v>
      </c>
      <c r="N30" s="38">
        <f t="shared" si="1"/>
        <v>0</v>
      </c>
      <c r="O30" s="36">
        <v>0</v>
      </c>
      <c r="P30" s="36">
        <v>0</v>
      </c>
      <c r="Q30" s="36">
        <v>0</v>
      </c>
      <c r="R30" s="37">
        <v>0</v>
      </c>
      <c r="S30" s="38">
        <v>0</v>
      </c>
      <c r="T30" s="39">
        <v>0</v>
      </c>
    </row>
    <row r="31" spans="1:20" ht="19.5" customHeight="1">
      <c r="A31" s="34" t="s">
        <v>121</v>
      </c>
      <c r="B31" s="34" t="s">
        <v>94</v>
      </c>
      <c r="C31" s="34" t="s">
        <v>122</v>
      </c>
      <c r="D31" s="34" t="s">
        <v>86</v>
      </c>
      <c r="E31" s="34" t="s">
        <v>123</v>
      </c>
      <c r="F31" s="35">
        <f t="shared" si="0"/>
        <v>30000</v>
      </c>
      <c r="G31" s="36">
        <v>0</v>
      </c>
      <c r="H31" s="36">
        <v>30000</v>
      </c>
      <c r="I31" s="36">
        <v>0</v>
      </c>
      <c r="J31" s="37">
        <v>0</v>
      </c>
      <c r="K31" s="38">
        <v>0</v>
      </c>
      <c r="L31" s="36">
        <v>0</v>
      </c>
      <c r="M31" s="37">
        <v>0</v>
      </c>
      <c r="N31" s="38">
        <f t="shared" si="1"/>
        <v>0</v>
      </c>
      <c r="O31" s="36">
        <v>0</v>
      </c>
      <c r="P31" s="36">
        <v>0</v>
      </c>
      <c r="Q31" s="36">
        <v>0</v>
      </c>
      <c r="R31" s="37">
        <v>0</v>
      </c>
      <c r="S31" s="38">
        <v>0</v>
      </c>
      <c r="T31" s="39">
        <v>0</v>
      </c>
    </row>
    <row r="32" spans="1:20" ht="19.5" customHeight="1">
      <c r="A32" s="34" t="s">
        <v>121</v>
      </c>
      <c r="B32" s="34" t="s">
        <v>113</v>
      </c>
      <c r="C32" s="34" t="s">
        <v>84</v>
      </c>
      <c r="D32" s="34" t="s">
        <v>86</v>
      </c>
      <c r="E32" s="34" t="s">
        <v>93</v>
      </c>
      <c r="F32" s="35">
        <f t="shared" si="0"/>
        <v>48000</v>
      </c>
      <c r="G32" s="36">
        <v>0</v>
      </c>
      <c r="H32" s="36">
        <v>48000</v>
      </c>
      <c r="I32" s="36">
        <v>0</v>
      </c>
      <c r="J32" s="37">
        <v>0</v>
      </c>
      <c r="K32" s="38">
        <v>0</v>
      </c>
      <c r="L32" s="36">
        <v>0</v>
      </c>
      <c r="M32" s="37">
        <v>0</v>
      </c>
      <c r="N32" s="38">
        <f t="shared" si="1"/>
        <v>0</v>
      </c>
      <c r="O32" s="36">
        <v>0</v>
      </c>
      <c r="P32" s="36">
        <v>0</v>
      </c>
      <c r="Q32" s="36">
        <v>0</v>
      </c>
      <c r="R32" s="37">
        <v>0</v>
      </c>
      <c r="S32" s="38">
        <v>0</v>
      </c>
      <c r="T32" s="39">
        <v>0</v>
      </c>
    </row>
    <row r="33" spans="1:20" ht="19.5" customHeight="1">
      <c r="A33" s="34" t="s">
        <v>121</v>
      </c>
      <c r="B33" s="34" t="s">
        <v>113</v>
      </c>
      <c r="C33" s="34" t="s">
        <v>90</v>
      </c>
      <c r="D33" s="34" t="s">
        <v>86</v>
      </c>
      <c r="E33" s="34" t="s">
        <v>124</v>
      </c>
      <c r="F33" s="35">
        <f t="shared" si="0"/>
        <v>87500</v>
      </c>
      <c r="G33" s="36">
        <v>0</v>
      </c>
      <c r="H33" s="36">
        <v>87500</v>
      </c>
      <c r="I33" s="36">
        <v>0</v>
      </c>
      <c r="J33" s="37">
        <v>0</v>
      </c>
      <c r="K33" s="38">
        <v>0</v>
      </c>
      <c r="L33" s="36">
        <v>0</v>
      </c>
      <c r="M33" s="37">
        <v>0</v>
      </c>
      <c r="N33" s="38">
        <f t="shared" si="1"/>
        <v>0</v>
      </c>
      <c r="O33" s="36">
        <v>0</v>
      </c>
      <c r="P33" s="36">
        <v>0</v>
      </c>
      <c r="Q33" s="36">
        <v>0</v>
      </c>
      <c r="R33" s="37">
        <v>0</v>
      </c>
      <c r="S33" s="38">
        <v>0</v>
      </c>
      <c r="T33" s="39">
        <v>0</v>
      </c>
    </row>
    <row r="34" spans="1:20" ht="19.5" customHeight="1">
      <c r="A34" s="34" t="s">
        <v>121</v>
      </c>
      <c r="B34" s="34" t="s">
        <v>105</v>
      </c>
      <c r="C34" s="34" t="s">
        <v>113</v>
      </c>
      <c r="D34" s="34" t="s">
        <v>86</v>
      </c>
      <c r="E34" s="34" t="s">
        <v>125</v>
      </c>
      <c r="F34" s="35">
        <f t="shared" si="0"/>
        <v>2737070</v>
      </c>
      <c r="G34" s="36">
        <v>900000</v>
      </c>
      <c r="H34" s="36">
        <v>1837070</v>
      </c>
      <c r="I34" s="36">
        <v>0</v>
      </c>
      <c r="J34" s="37">
        <v>0</v>
      </c>
      <c r="K34" s="38">
        <v>0</v>
      </c>
      <c r="L34" s="36">
        <v>0</v>
      </c>
      <c r="M34" s="37">
        <v>0</v>
      </c>
      <c r="N34" s="38">
        <f t="shared" si="1"/>
        <v>0</v>
      </c>
      <c r="O34" s="36">
        <v>0</v>
      </c>
      <c r="P34" s="36">
        <v>0</v>
      </c>
      <c r="Q34" s="36">
        <v>0</v>
      </c>
      <c r="R34" s="37">
        <v>0</v>
      </c>
      <c r="S34" s="38">
        <v>0</v>
      </c>
      <c r="T34" s="39">
        <v>0</v>
      </c>
    </row>
    <row r="35" spans="1:20" ht="19.5" customHeight="1">
      <c r="A35" s="34" t="s">
        <v>121</v>
      </c>
      <c r="B35" s="34" t="s">
        <v>105</v>
      </c>
      <c r="C35" s="34" t="s">
        <v>90</v>
      </c>
      <c r="D35" s="34" t="s">
        <v>86</v>
      </c>
      <c r="E35" s="34" t="s">
        <v>126</v>
      </c>
      <c r="F35" s="35">
        <f t="shared" si="0"/>
        <v>300000</v>
      </c>
      <c r="G35" s="36">
        <v>300000</v>
      </c>
      <c r="H35" s="36">
        <v>0</v>
      </c>
      <c r="I35" s="36">
        <v>0</v>
      </c>
      <c r="J35" s="37">
        <v>0</v>
      </c>
      <c r="K35" s="38">
        <v>0</v>
      </c>
      <c r="L35" s="36">
        <v>0</v>
      </c>
      <c r="M35" s="37">
        <v>0</v>
      </c>
      <c r="N35" s="38">
        <f t="shared" si="1"/>
        <v>0</v>
      </c>
      <c r="O35" s="36">
        <v>0</v>
      </c>
      <c r="P35" s="36">
        <v>0</v>
      </c>
      <c r="Q35" s="36">
        <v>0</v>
      </c>
      <c r="R35" s="37">
        <v>0</v>
      </c>
      <c r="S35" s="38">
        <v>0</v>
      </c>
      <c r="T35" s="39">
        <v>0</v>
      </c>
    </row>
    <row r="36" spans="1:20" ht="19.5" customHeight="1">
      <c r="A36" s="34" t="s">
        <v>127</v>
      </c>
      <c r="B36" s="34" t="s">
        <v>94</v>
      </c>
      <c r="C36" s="34" t="s">
        <v>84</v>
      </c>
      <c r="D36" s="34" t="s">
        <v>86</v>
      </c>
      <c r="E36" s="34" t="s">
        <v>128</v>
      </c>
      <c r="F36" s="35">
        <f t="shared" si="0"/>
        <v>746748.5</v>
      </c>
      <c r="G36" s="36">
        <v>472933.5</v>
      </c>
      <c r="H36" s="36">
        <v>273815</v>
      </c>
      <c r="I36" s="36">
        <v>0</v>
      </c>
      <c r="J36" s="37">
        <v>0</v>
      </c>
      <c r="K36" s="38">
        <v>0</v>
      </c>
      <c r="L36" s="36">
        <v>0</v>
      </c>
      <c r="M36" s="37">
        <v>0</v>
      </c>
      <c r="N36" s="38">
        <f t="shared" si="1"/>
        <v>0</v>
      </c>
      <c r="O36" s="36">
        <v>0</v>
      </c>
      <c r="P36" s="36">
        <v>0</v>
      </c>
      <c r="Q36" s="36">
        <v>0</v>
      </c>
      <c r="R36" s="37">
        <v>0</v>
      </c>
      <c r="S36" s="38">
        <v>0</v>
      </c>
      <c r="T36" s="39">
        <v>0</v>
      </c>
    </row>
  </sheetData>
  <sheetProtection/>
  <mergeCells count="23">
    <mergeCell ref="D5:D6"/>
    <mergeCell ref="I4:I6"/>
    <mergeCell ref="O5:O6"/>
    <mergeCell ref="A3:E3"/>
    <mergeCell ref="A5:C5"/>
    <mergeCell ref="A2:T2"/>
    <mergeCell ref="A4:E4"/>
    <mergeCell ref="J4:J6"/>
    <mergeCell ref="K4:L4"/>
    <mergeCell ref="N5:N6"/>
    <mergeCell ref="E5:E6"/>
    <mergeCell ref="G4:G6"/>
    <mergeCell ref="L5:L6"/>
    <mergeCell ref="P5:P6"/>
    <mergeCell ref="S4:S6"/>
    <mergeCell ref="N4:R4"/>
    <mergeCell ref="T4:T6"/>
    <mergeCell ref="F4:F6"/>
    <mergeCell ref="M4:M6"/>
    <mergeCell ref="K5:K6"/>
    <mergeCell ref="H4:H6"/>
    <mergeCell ref="Q5:Q6"/>
    <mergeCell ref="R5:R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</cols>
  <sheetData>
    <row r="1" spans="1:10" ht="19.5" customHeight="1">
      <c r="A1" s="4"/>
      <c r="B1" s="40"/>
      <c r="C1" s="40"/>
      <c r="D1" s="40"/>
      <c r="E1" s="40"/>
      <c r="F1" s="40"/>
      <c r="G1" s="40"/>
      <c r="H1" s="40"/>
      <c r="I1" s="40"/>
      <c r="J1" s="41" t="s">
        <v>129</v>
      </c>
    </row>
    <row r="2" spans="1:10" ht="19.5" customHeight="1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104" t="s">
        <v>3</v>
      </c>
      <c r="B3" s="104"/>
      <c r="C3" s="104"/>
      <c r="D3" s="104"/>
      <c r="E3" s="104"/>
      <c r="F3" s="42"/>
      <c r="G3" s="42"/>
      <c r="H3" s="42"/>
      <c r="I3" s="42"/>
      <c r="J3" s="3" t="s">
        <v>5</v>
      </c>
    </row>
    <row r="4" spans="1:10" ht="19.5" customHeight="1">
      <c r="A4" s="102" t="s">
        <v>57</v>
      </c>
      <c r="B4" s="140"/>
      <c r="C4" s="140"/>
      <c r="D4" s="140"/>
      <c r="E4" s="103"/>
      <c r="F4" s="135" t="s">
        <v>58</v>
      </c>
      <c r="G4" s="136" t="s">
        <v>131</v>
      </c>
      <c r="H4" s="138" t="s">
        <v>132</v>
      </c>
      <c r="I4" s="138" t="s">
        <v>133</v>
      </c>
      <c r="J4" s="130" t="s">
        <v>134</v>
      </c>
    </row>
    <row r="5" spans="1:10" ht="19.5" customHeight="1">
      <c r="A5" s="100" t="s">
        <v>68</v>
      </c>
      <c r="B5" s="129"/>
      <c r="C5" s="101"/>
      <c r="D5" s="134" t="s">
        <v>69</v>
      </c>
      <c r="E5" s="132" t="s">
        <v>135</v>
      </c>
      <c r="F5" s="136"/>
      <c r="G5" s="136"/>
      <c r="H5" s="138"/>
      <c r="I5" s="138"/>
      <c r="J5" s="130"/>
    </row>
    <row r="6" spans="1:10" ht="15" customHeight="1">
      <c r="A6" s="43" t="s">
        <v>78</v>
      </c>
      <c r="B6" s="43" t="s">
        <v>79</v>
      </c>
      <c r="C6" s="44" t="s">
        <v>80</v>
      </c>
      <c r="D6" s="130"/>
      <c r="E6" s="133"/>
      <c r="F6" s="137"/>
      <c r="G6" s="137"/>
      <c r="H6" s="139"/>
      <c r="I6" s="139"/>
      <c r="J6" s="131"/>
    </row>
    <row r="7" spans="1:10" ht="19.5" customHeight="1">
      <c r="A7" s="45" t="s">
        <v>4</v>
      </c>
      <c r="B7" s="45" t="s">
        <v>4</v>
      </c>
      <c r="C7" s="45" t="s">
        <v>4</v>
      </c>
      <c r="D7" s="46" t="s">
        <v>4</v>
      </c>
      <c r="E7" s="46" t="s">
        <v>58</v>
      </c>
      <c r="F7" s="47">
        <f aca="true" t="shared" si="0" ref="F7:F36">SUM(G7:J7)</f>
        <v>9739209.15</v>
      </c>
      <c r="G7" s="48">
        <v>9313009.15</v>
      </c>
      <c r="H7" s="48">
        <v>426200</v>
      </c>
      <c r="I7" s="48">
        <v>0</v>
      </c>
      <c r="J7" s="49">
        <v>0</v>
      </c>
    </row>
    <row r="8" spans="1:10" ht="19.5" customHeight="1">
      <c r="A8" s="45" t="s">
        <v>4</v>
      </c>
      <c r="B8" s="45" t="s">
        <v>4</v>
      </c>
      <c r="C8" s="45" t="s">
        <v>4</v>
      </c>
      <c r="D8" s="46" t="s">
        <v>4</v>
      </c>
      <c r="E8" s="46" t="s">
        <v>0</v>
      </c>
      <c r="F8" s="47">
        <f t="shared" si="0"/>
        <v>9739209.15</v>
      </c>
      <c r="G8" s="48">
        <v>9313009.15</v>
      </c>
      <c r="H8" s="48">
        <v>426200</v>
      </c>
      <c r="I8" s="48">
        <v>0</v>
      </c>
      <c r="J8" s="49">
        <v>0</v>
      </c>
    </row>
    <row r="9" spans="1:10" ht="19.5" customHeight="1">
      <c r="A9" s="45" t="s">
        <v>4</v>
      </c>
      <c r="B9" s="45" t="s">
        <v>4</v>
      </c>
      <c r="C9" s="45" t="s">
        <v>4</v>
      </c>
      <c r="D9" s="46" t="s">
        <v>81</v>
      </c>
      <c r="E9" s="46" t="s">
        <v>82</v>
      </c>
      <c r="F9" s="47">
        <f t="shared" si="0"/>
        <v>9739209.15</v>
      </c>
      <c r="G9" s="48">
        <v>9313009.15</v>
      </c>
      <c r="H9" s="48">
        <v>426200</v>
      </c>
      <c r="I9" s="48">
        <v>0</v>
      </c>
      <c r="J9" s="49">
        <v>0</v>
      </c>
    </row>
    <row r="10" spans="1:10" ht="19.5" customHeight="1">
      <c r="A10" s="45" t="s">
        <v>83</v>
      </c>
      <c r="B10" s="45" t="s">
        <v>84</v>
      </c>
      <c r="C10" s="45" t="s">
        <v>85</v>
      </c>
      <c r="D10" s="46" t="s">
        <v>86</v>
      </c>
      <c r="E10" s="46" t="s">
        <v>87</v>
      </c>
      <c r="F10" s="47">
        <f t="shared" si="0"/>
        <v>13000</v>
      </c>
      <c r="G10" s="48">
        <v>0</v>
      </c>
      <c r="H10" s="48">
        <v>13000</v>
      </c>
      <c r="I10" s="48">
        <v>0</v>
      </c>
      <c r="J10" s="49">
        <v>0</v>
      </c>
    </row>
    <row r="11" spans="1:10" ht="19.5" customHeight="1">
      <c r="A11" s="45" t="s">
        <v>83</v>
      </c>
      <c r="B11" s="45" t="s">
        <v>84</v>
      </c>
      <c r="C11" s="45" t="s">
        <v>88</v>
      </c>
      <c r="D11" s="46" t="s">
        <v>86</v>
      </c>
      <c r="E11" s="46" t="s">
        <v>89</v>
      </c>
      <c r="F11" s="47">
        <f t="shared" si="0"/>
        <v>14100</v>
      </c>
      <c r="G11" s="48">
        <v>0</v>
      </c>
      <c r="H11" s="48">
        <v>14100</v>
      </c>
      <c r="I11" s="48">
        <v>0</v>
      </c>
      <c r="J11" s="49">
        <v>0</v>
      </c>
    </row>
    <row r="12" spans="1:10" ht="19.5" customHeight="1">
      <c r="A12" s="45" t="s">
        <v>83</v>
      </c>
      <c r="B12" s="45" t="s">
        <v>84</v>
      </c>
      <c r="C12" s="45" t="s">
        <v>90</v>
      </c>
      <c r="D12" s="46" t="s">
        <v>86</v>
      </c>
      <c r="E12" s="46" t="s">
        <v>91</v>
      </c>
      <c r="F12" s="47">
        <f t="shared" si="0"/>
        <v>5000</v>
      </c>
      <c r="G12" s="48">
        <v>0</v>
      </c>
      <c r="H12" s="48">
        <v>5000</v>
      </c>
      <c r="I12" s="48">
        <v>0</v>
      </c>
      <c r="J12" s="49">
        <v>0</v>
      </c>
    </row>
    <row r="13" spans="1:10" ht="19.5" customHeight="1">
      <c r="A13" s="45" t="s">
        <v>83</v>
      </c>
      <c r="B13" s="45" t="s">
        <v>92</v>
      </c>
      <c r="C13" s="45" t="s">
        <v>84</v>
      </c>
      <c r="D13" s="46" t="s">
        <v>86</v>
      </c>
      <c r="E13" s="46" t="s">
        <v>93</v>
      </c>
      <c r="F13" s="47">
        <f t="shared" si="0"/>
        <v>3209087.48</v>
      </c>
      <c r="G13" s="48">
        <v>3179087.48</v>
      </c>
      <c r="H13" s="48">
        <v>30000</v>
      </c>
      <c r="I13" s="48">
        <v>0</v>
      </c>
      <c r="J13" s="49">
        <v>0</v>
      </c>
    </row>
    <row r="14" spans="1:10" ht="19.5" customHeight="1">
      <c r="A14" s="45" t="s">
        <v>83</v>
      </c>
      <c r="B14" s="45" t="s">
        <v>92</v>
      </c>
      <c r="C14" s="45" t="s">
        <v>94</v>
      </c>
      <c r="D14" s="46" t="s">
        <v>86</v>
      </c>
      <c r="E14" s="46" t="s">
        <v>95</v>
      </c>
      <c r="F14" s="47">
        <f t="shared" si="0"/>
        <v>306700</v>
      </c>
      <c r="G14" s="48">
        <v>216000</v>
      </c>
      <c r="H14" s="48">
        <v>90700</v>
      </c>
      <c r="I14" s="48">
        <v>0</v>
      </c>
      <c r="J14" s="49">
        <v>0</v>
      </c>
    </row>
    <row r="15" spans="1:10" ht="19.5" customHeight="1">
      <c r="A15" s="45" t="s">
        <v>83</v>
      </c>
      <c r="B15" s="45" t="s">
        <v>92</v>
      </c>
      <c r="C15" s="45" t="s">
        <v>88</v>
      </c>
      <c r="D15" s="46" t="s">
        <v>86</v>
      </c>
      <c r="E15" s="46" t="s">
        <v>96</v>
      </c>
      <c r="F15" s="47">
        <f t="shared" si="0"/>
        <v>20000</v>
      </c>
      <c r="G15" s="48">
        <v>0</v>
      </c>
      <c r="H15" s="48">
        <v>20000</v>
      </c>
      <c r="I15" s="48">
        <v>0</v>
      </c>
      <c r="J15" s="49">
        <v>0</v>
      </c>
    </row>
    <row r="16" spans="1:10" ht="19.5" customHeight="1">
      <c r="A16" s="45" t="s">
        <v>83</v>
      </c>
      <c r="B16" s="45" t="s">
        <v>92</v>
      </c>
      <c r="C16" s="45" t="s">
        <v>97</v>
      </c>
      <c r="D16" s="46" t="s">
        <v>86</v>
      </c>
      <c r="E16" s="46" t="s">
        <v>98</v>
      </c>
      <c r="F16" s="47">
        <f t="shared" si="0"/>
        <v>66185.91</v>
      </c>
      <c r="G16" s="48">
        <v>66185.91</v>
      </c>
      <c r="H16" s="48">
        <v>0</v>
      </c>
      <c r="I16" s="48">
        <v>0</v>
      </c>
      <c r="J16" s="49">
        <v>0</v>
      </c>
    </row>
    <row r="17" spans="1:10" ht="19.5" customHeight="1">
      <c r="A17" s="45" t="s">
        <v>83</v>
      </c>
      <c r="B17" s="45" t="s">
        <v>85</v>
      </c>
      <c r="C17" s="45" t="s">
        <v>84</v>
      </c>
      <c r="D17" s="46" t="s">
        <v>86</v>
      </c>
      <c r="E17" s="46" t="s">
        <v>93</v>
      </c>
      <c r="F17" s="47">
        <f t="shared" si="0"/>
        <v>122186.85</v>
      </c>
      <c r="G17" s="48">
        <v>122186.85</v>
      </c>
      <c r="H17" s="48">
        <v>0</v>
      </c>
      <c r="I17" s="48">
        <v>0</v>
      </c>
      <c r="J17" s="49">
        <v>0</v>
      </c>
    </row>
    <row r="18" spans="1:10" ht="19.5" customHeight="1">
      <c r="A18" s="45" t="s">
        <v>83</v>
      </c>
      <c r="B18" s="45" t="s">
        <v>99</v>
      </c>
      <c r="C18" s="45" t="s">
        <v>84</v>
      </c>
      <c r="D18" s="46" t="s">
        <v>86</v>
      </c>
      <c r="E18" s="46" t="s">
        <v>93</v>
      </c>
      <c r="F18" s="47">
        <f t="shared" si="0"/>
        <v>12000</v>
      </c>
      <c r="G18" s="48">
        <v>12000</v>
      </c>
      <c r="H18" s="48">
        <v>0</v>
      </c>
      <c r="I18" s="48">
        <v>0</v>
      </c>
      <c r="J18" s="49">
        <v>0</v>
      </c>
    </row>
    <row r="19" spans="1:10" ht="19.5" customHeight="1">
      <c r="A19" s="45" t="s">
        <v>83</v>
      </c>
      <c r="B19" s="45" t="s">
        <v>100</v>
      </c>
      <c r="C19" s="45" t="s">
        <v>90</v>
      </c>
      <c r="D19" s="46" t="s">
        <v>86</v>
      </c>
      <c r="E19" s="46" t="s">
        <v>101</v>
      </c>
      <c r="F19" s="47">
        <f t="shared" si="0"/>
        <v>5000</v>
      </c>
      <c r="G19" s="48">
        <v>0</v>
      </c>
      <c r="H19" s="48">
        <v>5000</v>
      </c>
      <c r="I19" s="48">
        <v>0</v>
      </c>
      <c r="J19" s="49">
        <v>0</v>
      </c>
    </row>
    <row r="20" spans="1:10" ht="19.5" customHeight="1">
      <c r="A20" s="45" t="s">
        <v>83</v>
      </c>
      <c r="B20" s="45" t="s">
        <v>102</v>
      </c>
      <c r="C20" s="45" t="s">
        <v>90</v>
      </c>
      <c r="D20" s="46" t="s">
        <v>86</v>
      </c>
      <c r="E20" s="46" t="s">
        <v>103</v>
      </c>
      <c r="F20" s="47">
        <f t="shared" si="0"/>
        <v>5000</v>
      </c>
      <c r="G20" s="48">
        <v>0</v>
      </c>
      <c r="H20" s="48">
        <v>5000</v>
      </c>
      <c r="I20" s="48">
        <v>0</v>
      </c>
      <c r="J20" s="49">
        <v>0</v>
      </c>
    </row>
    <row r="21" spans="1:10" ht="19.5" customHeight="1">
      <c r="A21" s="45" t="s">
        <v>104</v>
      </c>
      <c r="B21" s="45" t="s">
        <v>99</v>
      </c>
      <c r="C21" s="45" t="s">
        <v>105</v>
      </c>
      <c r="D21" s="46" t="s">
        <v>86</v>
      </c>
      <c r="E21" s="46" t="s">
        <v>106</v>
      </c>
      <c r="F21" s="47">
        <f t="shared" si="0"/>
        <v>5000</v>
      </c>
      <c r="G21" s="48">
        <v>0</v>
      </c>
      <c r="H21" s="48">
        <v>5000</v>
      </c>
      <c r="I21" s="48">
        <v>0</v>
      </c>
      <c r="J21" s="49">
        <v>0</v>
      </c>
    </row>
    <row r="22" spans="1:10" ht="19.5" customHeight="1">
      <c r="A22" s="45" t="s">
        <v>107</v>
      </c>
      <c r="B22" s="45" t="s">
        <v>84</v>
      </c>
      <c r="C22" s="45" t="s">
        <v>84</v>
      </c>
      <c r="D22" s="46" t="s">
        <v>86</v>
      </c>
      <c r="E22" s="46" t="s">
        <v>93</v>
      </c>
      <c r="F22" s="47">
        <f t="shared" si="0"/>
        <v>72000</v>
      </c>
      <c r="G22" s="48">
        <v>72000</v>
      </c>
      <c r="H22" s="48">
        <v>0</v>
      </c>
      <c r="I22" s="48">
        <v>0</v>
      </c>
      <c r="J22" s="49">
        <v>0</v>
      </c>
    </row>
    <row r="23" spans="1:10" ht="19.5" customHeight="1">
      <c r="A23" s="45" t="s">
        <v>107</v>
      </c>
      <c r="B23" s="45" t="s">
        <v>84</v>
      </c>
      <c r="C23" s="45" t="s">
        <v>108</v>
      </c>
      <c r="D23" s="46" t="s">
        <v>86</v>
      </c>
      <c r="E23" s="46" t="s">
        <v>109</v>
      </c>
      <c r="F23" s="47">
        <f t="shared" si="0"/>
        <v>24000</v>
      </c>
      <c r="G23" s="48">
        <v>0</v>
      </c>
      <c r="H23" s="48">
        <v>24000</v>
      </c>
      <c r="I23" s="48">
        <v>0</v>
      </c>
      <c r="J23" s="49">
        <v>0</v>
      </c>
    </row>
    <row r="24" spans="1:10" ht="19.5" customHeight="1">
      <c r="A24" s="45" t="s">
        <v>107</v>
      </c>
      <c r="B24" s="45" t="s">
        <v>84</v>
      </c>
      <c r="C24" s="45" t="s">
        <v>110</v>
      </c>
      <c r="D24" s="46" t="s">
        <v>86</v>
      </c>
      <c r="E24" s="46" t="s">
        <v>111</v>
      </c>
      <c r="F24" s="47">
        <f t="shared" si="0"/>
        <v>224711.74</v>
      </c>
      <c r="G24" s="48">
        <v>224711.74</v>
      </c>
      <c r="H24" s="48">
        <v>0</v>
      </c>
      <c r="I24" s="48">
        <v>0</v>
      </c>
      <c r="J24" s="49">
        <v>0</v>
      </c>
    </row>
    <row r="25" spans="1:10" ht="19.5" customHeight="1">
      <c r="A25" s="45" t="s">
        <v>112</v>
      </c>
      <c r="B25" s="45" t="s">
        <v>113</v>
      </c>
      <c r="C25" s="45" t="s">
        <v>113</v>
      </c>
      <c r="D25" s="46" t="s">
        <v>86</v>
      </c>
      <c r="E25" s="46" t="s">
        <v>114</v>
      </c>
      <c r="F25" s="47">
        <f t="shared" si="0"/>
        <v>626391.36</v>
      </c>
      <c r="G25" s="48">
        <v>626391.36</v>
      </c>
      <c r="H25" s="48">
        <v>0</v>
      </c>
      <c r="I25" s="48">
        <v>0</v>
      </c>
      <c r="J25" s="49">
        <v>0</v>
      </c>
    </row>
    <row r="26" spans="1:10" ht="19.5" customHeight="1">
      <c r="A26" s="45" t="s">
        <v>112</v>
      </c>
      <c r="B26" s="45" t="s">
        <v>88</v>
      </c>
      <c r="C26" s="45" t="s">
        <v>113</v>
      </c>
      <c r="D26" s="46" t="s">
        <v>86</v>
      </c>
      <c r="E26" s="46" t="s">
        <v>115</v>
      </c>
      <c r="F26" s="47">
        <f t="shared" si="0"/>
        <v>58415</v>
      </c>
      <c r="G26" s="48">
        <v>58415</v>
      </c>
      <c r="H26" s="48">
        <v>0</v>
      </c>
      <c r="I26" s="48">
        <v>0</v>
      </c>
      <c r="J26" s="49">
        <v>0</v>
      </c>
    </row>
    <row r="27" spans="1:10" ht="19.5" customHeight="1">
      <c r="A27" s="45" t="s">
        <v>116</v>
      </c>
      <c r="B27" s="45" t="s">
        <v>84</v>
      </c>
      <c r="C27" s="45" t="s">
        <v>84</v>
      </c>
      <c r="D27" s="46" t="s">
        <v>86</v>
      </c>
      <c r="E27" s="46" t="s">
        <v>93</v>
      </c>
      <c r="F27" s="47">
        <f t="shared" si="0"/>
        <v>12000</v>
      </c>
      <c r="G27" s="48">
        <v>12000</v>
      </c>
      <c r="H27" s="48">
        <v>0</v>
      </c>
      <c r="I27" s="48">
        <v>0</v>
      </c>
      <c r="J27" s="49">
        <v>0</v>
      </c>
    </row>
    <row r="28" spans="1:10" ht="19.5" customHeight="1">
      <c r="A28" s="45" t="s">
        <v>116</v>
      </c>
      <c r="B28" s="45" t="s">
        <v>117</v>
      </c>
      <c r="C28" s="45" t="s">
        <v>84</v>
      </c>
      <c r="D28" s="46" t="s">
        <v>86</v>
      </c>
      <c r="E28" s="46" t="s">
        <v>118</v>
      </c>
      <c r="F28" s="47">
        <f t="shared" si="0"/>
        <v>443195.68</v>
      </c>
      <c r="G28" s="48">
        <v>443195.68</v>
      </c>
      <c r="H28" s="48">
        <v>0</v>
      </c>
      <c r="I28" s="48">
        <v>0</v>
      </c>
      <c r="J28" s="49">
        <v>0</v>
      </c>
    </row>
    <row r="29" spans="1:10" ht="19.5" customHeight="1">
      <c r="A29" s="45" t="s">
        <v>119</v>
      </c>
      <c r="B29" s="45" t="s">
        <v>84</v>
      </c>
      <c r="C29" s="45" t="s">
        <v>84</v>
      </c>
      <c r="D29" s="46" t="s">
        <v>86</v>
      </c>
      <c r="E29" s="46" t="s">
        <v>93</v>
      </c>
      <c r="F29" s="47">
        <f t="shared" si="0"/>
        <v>449016.63</v>
      </c>
      <c r="G29" s="48">
        <v>449016.63</v>
      </c>
      <c r="H29" s="48">
        <v>0</v>
      </c>
      <c r="I29" s="48">
        <v>0</v>
      </c>
      <c r="J29" s="49">
        <v>0</v>
      </c>
    </row>
    <row r="30" spans="1:10" ht="19.5" customHeight="1">
      <c r="A30" s="45" t="s">
        <v>119</v>
      </c>
      <c r="B30" s="45" t="s">
        <v>113</v>
      </c>
      <c r="C30" s="45" t="s">
        <v>84</v>
      </c>
      <c r="D30" s="46" t="s">
        <v>86</v>
      </c>
      <c r="E30" s="46" t="s">
        <v>120</v>
      </c>
      <c r="F30" s="47">
        <f t="shared" si="0"/>
        <v>96900</v>
      </c>
      <c r="G30" s="48">
        <v>0</v>
      </c>
      <c r="H30" s="48">
        <v>96900</v>
      </c>
      <c r="I30" s="48">
        <v>0</v>
      </c>
      <c r="J30" s="49">
        <v>0</v>
      </c>
    </row>
    <row r="31" spans="1:10" ht="19.5" customHeight="1">
      <c r="A31" s="45" t="s">
        <v>121</v>
      </c>
      <c r="B31" s="45" t="s">
        <v>94</v>
      </c>
      <c r="C31" s="45" t="s">
        <v>122</v>
      </c>
      <c r="D31" s="46" t="s">
        <v>86</v>
      </c>
      <c r="E31" s="46" t="s">
        <v>123</v>
      </c>
      <c r="F31" s="47">
        <f t="shared" si="0"/>
        <v>30000</v>
      </c>
      <c r="G31" s="48">
        <v>0</v>
      </c>
      <c r="H31" s="48">
        <v>30000</v>
      </c>
      <c r="I31" s="48">
        <v>0</v>
      </c>
      <c r="J31" s="49">
        <v>0</v>
      </c>
    </row>
    <row r="32" spans="1:10" ht="19.5" customHeight="1">
      <c r="A32" s="45" t="s">
        <v>121</v>
      </c>
      <c r="B32" s="45" t="s">
        <v>113</v>
      </c>
      <c r="C32" s="45" t="s">
        <v>84</v>
      </c>
      <c r="D32" s="46" t="s">
        <v>86</v>
      </c>
      <c r="E32" s="46" t="s">
        <v>93</v>
      </c>
      <c r="F32" s="47">
        <f t="shared" si="0"/>
        <v>48000</v>
      </c>
      <c r="G32" s="48">
        <v>48000</v>
      </c>
      <c r="H32" s="48">
        <v>0</v>
      </c>
      <c r="I32" s="48">
        <v>0</v>
      </c>
      <c r="J32" s="49">
        <v>0</v>
      </c>
    </row>
    <row r="33" spans="1:10" ht="19.5" customHeight="1">
      <c r="A33" s="45" t="s">
        <v>121</v>
      </c>
      <c r="B33" s="45" t="s">
        <v>113</v>
      </c>
      <c r="C33" s="45" t="s">
        <v>90</v>
      </c>
      <c r="D33" s="46" t="s">
        <v>86</v>
      </c>
      <c r="E33" s="46" t="s">
        <v>124</v>
      </c>
      <c r="F33" s="47">
        <f t="shared" si="0"/>
        <v>87500</v>
      </c>
      <c r="G33" s="48">
        <v>0</v>
      </c>
      <c r="H33" s="48">
        <v>87500</v>
      </c>
      <c r="I33" s="48">
        <v>0</v>
      </c>
      <c r="J33" s="49">
        <v>0</v>
      </c>
    </row>
    <row r="34" spans="1:10" ht="19.5" customHeight="1">
      <c r="A34" s="45" t="s">
        <v>121</v>
      </c>
      <c r="B34" s="45" t="s">
        <v>105</v>
      </c>
      <c r="C34" s="45" t="s">
        <v>113</v>
      </c>
      <c r="D34" s="46" t="s">
        <v>86</v>
      </c>
      <c r="E34" s="46" t="s">
        <v>125</v>
      </c>
      <c r="F34" s="47">
        <f t="shared" si="0"/>
        <v>2737070</v>
      </c>
      <c r="G34" s="48">
        <v>2737070</v>
      </c>
      <c r="H34" s="48">
        <v>0</v>
      </c>
      <c r="I34" s="48">
        <v>0</v>
      </c>
      <c r="J34" s="49">
        <v>0</v>
      </c>
    </row>
    <row r="35" spans="1:10" ht="19.5" customHeight="1">
      <c r="A35" s="45" t="s">
        <v>121</v>
      </c>
      <c r="B35" s="45" t="s">
        <v>105</v>
      </c>
      <c r="C35" s="45" t="s">
        <v>90</v>
      </c>
      <c r="D35" s="46" t="s">
        <v>86</v>
      </c>
      <c r="E35" s="46" t="s">
        <v>126</v>
      </c>
      <c r="F35" s="47">
        <f t="shared" si="0"/>
        <v>300000</v>
      </c>
      <c r="G35" s="48">
        <v>300000</v>
      </c>
      <c r="H35" s="48">
        <v>0</v>
      </c>
      <c r="I35" s="48">
        <v>0</v>
      </c>
      <c r="J35" s="49">
        <v>0</v>
      </c>
    </row>
    <row r="36" spans="1:10" ht="19.5" customHeight="1">
      <c r="A36" s="45" t="s">
        <v>127</v>
      </c>
      <c r="B36" s="45" t="s">
        <v>94</v>
      </c>
      <c r="C36" s="45" t="s">
        <v>84</v>
      </c>
      <c r="D36" s="46" t="s">
        <v>86</v>
      </c>
      <c r="E36" s="46" t="s">
        <v>128</v>
      </c>
      <c r="F36" s="47">
        <f t="shared" si="0"/>
        <v>746748.5</v>
      </c>
      <c r="G36" s="48">
        <v>746748.5</v>
      </c>
      <c r="H36" s="48">
        <v>0</v>
      </c>
      <c r="I36" s="48">
        <v>0</v>
      </c>
      <c r="J36" s="49">
        <v>0</v>
      </c>
    </row>
  </sheetData>
  <sheetProtection/>
  <mergeCells count="11">
    <mergeCell ref="A4:E4"/>
    <mergeCell ref="A5:C5"/>
    <mergeCell ref="A3:E3"/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</cols>
  <sheetData>
    <row r="1" spans="1:8" ht="20.25" customHeight="1">
      <c r="A1" s="2"/>
      <c r="B1" s="2"/>
      <c r="C1" s="2"/>
      <c r="D1" s="2"/>
      <c r="E1" s="2"/>
      <c r="F1" s="2"/>
      <c r="G1" s="2"/>
      <c r="H1" s="3" t="s">
        <v>136</v>
      </c>
    </row>
    <row r="2" spans="1:8" ht="20.25" customHeight="1">
      <c r="A2" s="99" t="s">
        <v>137</v>
      </c>
      <c r="B2" s="99"/>
      <c r="C2" s="99"/>
      <c r="D2" s="99"/>
      <c r="E2" s="99"/>
      <c r="F2" s="99"/>
      <c r="G2" s="99"/>
      <c r="H2" s="99"/>
    </row>
    <row r="3" spans="1:8" ht="20.25" customHeight="1">
      <c r="A3" s="50" t="s">
        <v>3</v>
      </c>
      <c r="B3" s="51"/>
      <c r="C3" s="4"/>
      <c r="D3" s="4"/>
      <c r="E3" s="4"/>
      <c r="F3" s="4"/>
      <c r="G3" s="4"/>
      <c r="H3" s="3" t="s">
        <v>5</v>
      </c>
    </row>
    <row r="4" spans="1:8" ht="24" customHeight="1">
      <c r="A4" s="100" t="s">
        <v>6</v>
      </c>
      <c r="B4" s="101"/>
      <c r="C4" s="100" t="s">
        <v>7</v>
      </c>
      <c r="D4" s="129"/>
      <c r="E4" s="129"/>
      <c r="F4" s="129"/>
      <c r="G4" s="129"/>
      <c r="H4" s="101"/>
    </row>
    <row r="5" spans="1:8" ht="24" customHeight="1">
      <c r="A5" s="5" t="s">
        <v>8</v>
      </c>
      <c r="B5" s="6" t="s">
        <v>9</v>
      </c>
      <c r="C5" s="5" t="s">
        <v>8</v>
      </c>
      <c r="D5" s="6" t="s">
        <v>58</v>
      </c>
      <c r="E5" s="6" t="s">
        <v>138</v>
      </c>
      <c r="F5" s="7" t="s">
        <v>139</v>
      </c>
      <c r="G5" s="6" t="s">
        <v>140</v>
      </c>
      <c r="H5" s="7" t="s">
        <v>141</v>
      </c>
    </row>
    <row r="6" spans="1:8" ht="24" customHeight="1">
      <c r="A6" s="8" t="s">
        <v>142</v>
      </c>
      <c r="B6" s="52">
        <f>SUM(B7:B9)</f>
        <v>7566275.65</v>
      </c>
      <c r="C6" s="53" t="s">
        <v>143</v>
      </c>
      <c r="D6" s="52">
        <f aca="true" t="shared" si="0" ref="D6:D35">SUM(E6:H6)</f>
        <v>9739209.15</v>
      </c>
      <c r="E6" s="52">
        <f>SUM(E7:E36)</f>
        <v>7566275.65</v>
      </c>
      <c r="F6" s="52">
        <f>SUM(F7:F36)</f>
        <v>0</v>
      </c>
      <c r="G6" s="52">
        <f>SUM(G7:G36)</f>
        <v>0</v>
      </c>
      <c r="H6" s="52">
        <f>SUM(H7:H36)</f>
        <v>2172933.5</v>
      </c>
    </row>
    <row r="7" spans="1:8" ht="24" customHeight="1">
      <c r="A7" s="8" t="s">
        <v>144</v>
      </c>
      <c r="B7" s="54">
        <v>7566275.65</v>
      </c>
      <c r="C7" s="53" t="s">
        <v>145</v>
      </c>
      <c r="D7" s="54">
        <f t="shared" si="0"/>
        <v>3778260.24</v>
      </c>
      <c r="E7" s="55">
        <v>3678260.24</v>
      </c>
      <c r="F7" s="55">
        <v>0</v>
      </c>
      <c r="G7" s="55">
        <v>0</v>
      </c>
      <c r="H7" s="54">
        <v>100000</v>
      </c>
    </row>
    <row r="8" spans="1:8" ht="24" customHeight="1">
      <c r="A8" s="8" t="s">
        <v>146</v>
      </c>
      <c r="B8" s="54">
        <v>0</v>
      </c>
      <c r="C8" s="53" t="s">
        <v>147</v>
      </c>
      <c r="D8" s="54">
        <f t="shared" si="0"/>
        <v>0</v>
      </c>
      <c r="E8" s="55">
        <v>0</v>
      </c>
      <c r="F8" s="55">
        <v>0</v>
      </c>
      <c r="G8" s="55">
        <v>0</v>
      </c>
      <c r="H8" s="54">
        <v>0</v>
      </c>
    </row>
    <row r="9" spans="1:8" ht="24" customHeight="1">
      <c r="A9" s="8" t="s">
        <v>148</v>
      </c>
      <c r="B9" s="54">
        <v>0</v>
      </c>
      <c r="C9" s="53" t="s">
        <v>149</v>
      </c>
      <c r="D9" s="54">
        <f t="shared" si="0"/>
        <v>5000</v>
      </c>
      <c r="E9" s="55">
        <v>5000</v>
      </c>
      <c r="F9" s="55">
        <v>0</v>
      </c>
      <c r="G9" s="55">
        <v>0</v>
      </c>
      <c r="H9" s="54">
        <v>0</v>
      </c>
    </row>
    <row r="10" spans="1:8" ht="24" customHeight="1">
      <c r="A10" s="8" t="s">
        <v>150</v>
      </c>
      <c r="B10" s="54">
        <f>SUM(B11:B14)</f>
        <v>2172933.5</v>
      </c>
      <c r="C10" s="53" t="s">
        <v>151</v>
      </c>
      <c r="D10" s="54">
        <f t="shared" si="0"/>
        <v>0</v>
      </c>
      <c r="E10" s="55">
        <v>0</v>
      </c>
      <c r="F10" s="55">
        <v>0</v>
      </c>
      <c r="G10" s="55">
        <v>0</v>
      </c>
      <c r="H10" s="54">
        <v>0</v>
      </c>
    </row>
    <row r="11" spans="1:8" ht="24" customHeight="1">
      <c r="A11" s="8" t="s">
        <v>144</v>
      </c>
      <c r="B11" s="54">
        <v>2172933.5</v>
      </c>
      <c r="C11" s="53" t="s">
        <v>152</v>
      </c>
      <c r="D11" s="54">
        <f t="shared" si="0"/>
        <v>0</v>
      </c>
      <c r="E11" s="55">
        <v>0</v>
      </c>
      <c r="F11" s="55">
        <v>0</v>
      </c>
      <c r="G11" s="55">
        <v>0</v>
      </c>
      <c r="H11" s="54">
        <v>0</v>
      </c>
    </row>
    <row r="12" spans="1:8" ht="24" customHeight="1">
      <c r="A12" s="8" t="s">
        <v>146</v>
      </c>
      <c r="B12" s="54">
        <v>0</v>
      </c>
      <c r="C12" s="53" t="s">
        <v>153</v>
      </c>
      <c r="D12" s="54">
        <f t="shared" si="0"/>
        <v>0</v>
      </c>
      <c r="E12" s="55">
        <v>0</v>
      </c>
      <c r="F12" s="55">
        <v>0</v>
      </c>
      <c r="G12" s="55">
        <v>0</v>
      </c>
      <c r="H12" s="54">
        <v>0</v>
      </c>
    </row>
    <row r="13" spans="1:8" ht="24" customHeight="1">
      <c r="A13" s="8" t="s">
        <v>148</v>
      </c>
      <c r="B13" s="54">
        <v>0</v>
      </c>
      <c r="C13" s="53" t="s">
        <v>154</v>
      </c>
      <c r="D13" s="54">
        <f t="shared" si="0"/>
        <v>320711.74</v>
      </c>
      <c r="E13" s="55">
        <v>320711.74</v>
      </c>
      <c r="F13" s="55">
        <v>0</v>
      </c>
      <c r="G13" s="55">
        <v>0</v>
      </c>
      <c r="H13" s="54">
        <v>0</v>
      </c>
    </row>
    <row r="14" spans="1:8" ht="24" customHeight="1">
      <c r="A14" s="8" t="s">
        <v>155</v>
      </c>
      <c r="B14" s="54">
        <v>0</v>
      </c>
      <c r="C14" s="53" t="s">
        <v>156</v>
      </c>
      <c r="D14" s="54">
        <f t="shared" si="0"/>
        <v>684806.36</v>
      </c>
      <c r="E14" s="55">
        <v>504806.36</v>
      </c>
      <c r="F14" s="55">
        <v>0</v>
      </c>
      <c r="G14" s="55">
        <v>0</v>
      </c>
      <c r="H14" s="54">
        <v>180000</v>
      </c>
    </row>
    <row r="15" spans="1:8" ht="24" customHeight="1">
      <c r="A15" s="56"/>
      <c r="B15" s="54"/>
      <c r="C15" s="57" t="s">
        <v>157</v>
      </c>
      <c r="D15" s="54">
        <f t="shared" si="0"/>
        <v>0</v>
      </c>
      <c r="E15" s="55">
        <v>0</v>
      </c>
      <c r="F15" s="55">
        <v>0</v>
      </c>
      <c r="G15" s="55">
        <v>0</v>
      </c>
      <c r="H15" s="54">
        <v>0</v>
      </c>
    </row>
    <row r="16" spans="1:8" ht="24" customHeight="1">
      <c r="A16" s="56"/>
      <c r="B16" s="54"/>
      <c r="C16" s="57" t="s">
        <v>158</v>
      </c>
      <c r="D16" s="54">
        <f t="shared" si="0"/>
        <v>455195.68</v>
      </c>
      <c r="E16" s="55">
        <v>235195.68</v>
      </c>
      <c r="F16" s="55">
        <v>0</v>
      </c>
      <c r="G16" s="55">
        <v>0</v>
      </c>
      <c r="H16" s="54">
        <v>220000</v>
      </c>
    </row>
    <row r="17" spans="1:8" ht="24" customHeight="1">
      <c r="A17" s="56"/>
      <c r="B17" s="54"/>
      <c r="C17" s="57" t="s">
        <v>159</v>
      </c>
      <c r="D17" s="54">
        <f t="shared" si="0"/>
        <v>0</v>
      </c>
      <c r="E17" s="55">
        <v>0</v>
      </c>
      <c r="F17" s="55">
        <v>0</v>
      </c>
      <c r="G17" s="55">
        <v>0</v>
      </c>
      <c r="H17" s="54">
        <v>0</v>
      </c>
    </row>
    <row r="18" spans="1:8" ht="24" customHeight="1">
      <c r="A18" s="56"/>
      <c r="B18" s="54"/>
      <c r="C18" s="57" t="s">
        <v>160</v>
      </c>
      <c r="D18" s="54">
        <f t="shared" si="0"/>
        <v>545916.63</v>
      </c>
      <c r="E18" s="55">
        <v>545916.63</v>
      </c>
      <c r="F18" s="55">
        <v>0</v>
      </c>
      <c r="G18" s="55">
        <v>0</v>
      </c>
      <c r="H18" s="54">
        <v>0</v>
      </c>
    </row>
    <row r="19" spans="1:8" ht="24" customHeight="1">
      <c r="A19" s="56"/>
      <c r="B19" s="54"/>
      <c r="C19" s="57" t="s">
        <v>161</v>
      </c>
      <c r="D19" s="54">
        <f t="shared" si="0"/>
        <v>3202570</v>
      </c>
      <c r="E19" s="55">
        <v>2002570</v>
      </c>
      <c r="F19" s="55">
        <v>0</v>
      </c>
      <c r="G19" s="55">
        <v>0</v>
      </c>
      <c r="H19" s="54">
        <v>1200000</v>
      </c>
    </row>
    <row r="20" spans="1:8" ht="24" customHeight="1">
      <c r="A20" s="56"/>
      <c r="B20" s="54"/>
      <c r="C20" s="57" t="s">
        <v>162</v>
      </c>
      <c r="D20" s="54">
        <f t="shared" si="0"/>
        <v>0</v>
      </c>
      <c r="E20" s="55">
        <v>0</v>
      </c>
      <c r="F20" s="55">
        <v>0</v>
      </c>
      <c r="G20" s="55">
        <v>0</v>
      </c>
      <c r="H20" s="54">
        <v>0</v>
      </c>
    </row>
    <row r="21" spans="1:8" ht="24" customHeight="1">
      <c r="A21" s="56"/>
      <c r="B21" s="54"/>
      <c r="C21" s="57" t="s">
        <v>163</v>
      </c>
      <c r="D21" s="54">
        <f t="shared" si="0"/>
        <v>0</v>
      </c>
      <c r="E21" s="55">
        <v>0</v>
      </c>
      <c r="F21" s="55">
        <v>0</v>
      </c>
      <c r="G21" s="55">
        <v>0</v>
      </c>
      <c r="H21" s="54">
        <v>0</v>
      </c>
    </row>
    <row r="22" spans="1:8" ht="24" customHeight="1">
      <c r="A22" s="56"/>
      <c r="B22" s="54"/>
      <c r="C22" s="57" t="s">
        <v>164</v>
      </c>
      <c r="D22" s="54">
        <f t="shared" si="0"/>
        <v>0</v>
      </c>
      <c r="E22" s="55">
        <v>0</v>
      </c>
      <c r="F22" s="55">
        <v>0</v>
      </c>
      <c r="G22" s="55">
        <v>0</v>
      </c>
      <c r="H22" s="54">
        <v>0</v>
      </c>
    </row>
    <row r="23" spans="1:8" ht="24" customHeight="1">
      <c r="A23" s="56"/>
      <c r="B23" s="54"/>
      <c r="C23" s="57" t="s">
        <v>165</v>
      </c>
      <c r="D23" s="54">
        <f t="shared" si="0"/>
        <v>0</v>
      </c>
      <c r="E23" s="55">
        <v>0</v>
      </c>
      <c r="F23" s="55">
        <v>0</v>
      </c>
      <c r="G23" s="55">
        <v>0</v>
      </c>
      <c r="H23" s="54">
        <v>0</v>
      </c>
    </row>
    <row r="24" spans="1:8" ht="24" customHeight="1">
      <c r="A24" s="56"/>
      <c r="B24" s="54"/>
      <c r="C24" s="58" t="s">
        <v>166</v>
      </c>
      <c r="D24" s="54">
        <f t="shared" si="0"/>
        <v>0</v>
      </c>
      <c r="E24" s="55">
        <v>0</v>
      </c>
      <c r="F24" s="55">
        <v>0</v>
      </c>
      <c r="G24" s="55">
        <v>0</v>
      </c>
      <c r="H24" s="54">
        <v>0</v>
      </c>
    </row>
    <row r="25" spans="1:8" ht="24" customHeight="1">
      <c r="A25" s="14"/>
      <c r="B25" s="59"/>
      <c r="C25" s="60" t="s">
        <v>167</v>
      </c>
      <c r="D25" s="54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8"/>
      <c r="B26" s="59"/>
      <c r="C26" s="60" t="s">
        <v>168</v>
      </c>
      <c r="D26" s="54">
        <f t="shared" si="0"/>
        <v>746748.5</v>
      </c>
      <c r="E26" s="59">
        <v>273815</v>
      </c>
      <c r="F26" s="59">
        <v>0</v>
      </c>
      <c r="G26" s="59">
        <v>0</v>
      </c>
      <c r="H26" s="59">
        <v>472933.5</v>
      </c>
    </row>
    <row r="27" spans="1:8" ht="24" customHeight="1">
      <c r="A27" s="8"/>
      <c r="B27" s="59"/>
      <c r="C27" s="60" t="s">
        <v>169</v>
      </c>
      <c r="D27" s="54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8"/>
      <c r="B28" s="59"/>
      <c r="C28" s="60" t="s">
        <v>170</v>
      </c>
      <c r="D28" s="54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8"/>
      <c r="B29" s="59"/>
      <c r="C29" s="60" t="s">
        <v>171</v>
      </c>
      <c r="D29" s="54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61"/>
      <c r="B30" s="62"/>
      <c r="C30" s="63" t="s">
        <v>172</v>
      </c>
      <c r="D30" s="54">
        <f t="shared" si="0"/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24" customHeight="1">
      <c r="A31" s="61"/>
      <c r="B31" s="65"/>
      <c r="C31" s="60" t="s">
        <v>173</v>
      </c>
      <c r="D31" s="54">
        <f t="shared" si="0"/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24" customHeight="1">
      <c r="A32" s="61"/>
      <c r="B32" s="65"/>
      <c r="C32" s="60" t="s">
        <v>174</v>
      </c>
      <c r="D32" s="54">
        <f t="shared" si="0"/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4" customHeight="1">
      <c r="A33" s="61"/>
      <c r="B33" s="65"/>
      <c r="C33" s="60" t="s">
        <v>175</v>
      </c>
      <c r="D33" s="54">
        <f t="shared" si="0"/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24" customHeight="1">
      <c r="A34" s="61"/>
      <c r="B34" s="65"/>
      <c r="C34" s="66" t="s">
        <v>176</v>
      </c>
      <c r="D34" s="54">
        <f t="shared" si="0"/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24" customHeight="1">
      <c r="A35" s="61"/>
      <c r="B35" s="65"/>
      <c r="C35" s="60" t="s">
        <v>177</v>
      </c>
      <c r="D35" s="59">
        <f t="shared" si="0"/>
        <v>0</v>
      </c>
      <c r="E35" s="67">
        <v>0</v>
      </c>
      <c r="F35" s="59">
        <v>0</v>
      </c>
      <c r="G35" s="59">
        <v>0</v>
      </c>
      <c r="H35" s="59">
        <v>0</v>
      </c>
    </row>
    <row r="36" spans="1:8" ht="24" customHeight="1">
      <c r="A36" s="61"/>
      <c r="B36" s="65"/>
      <c r="C36" s="60" t="s">
        <v>178</v>
      </c>
      <c r="D36" s="59"/>
      <c r="E36" s="67">
        <v>0</v>
      </c>
      <c r="F36" s="59">
        <v>0</v>
      </c>
      <c r="G36" s="59">
        <v>0</v>
      </c>
      <c r="H36" s="59">
        <v>0</v>
      </c>
    </row>
    <row r="37" spans="1:8" ht="24" customHeight="1">
      <c r="A37" s="68"/>
      <c r="B37" s="69"/>
      <c r="C37" s="70"/>
      <c r="D37" s="71"/>
      <c r="E37" s="59"/>
      <c r="F37" s="59"/>
      <c r="G37" s="59" t="s">
        <v>4</v>
      </c>
      <c r="H37" s="59"/>
    </row>
    <row r="38" spans="1:8" ht="24" customHeight="1">
      <c r="A38" s="61"/>
      <c r="B38" s="65"/>
      <c r="C38" s="72" t="s">
        <v>179</v>
      </c>
      <c r="D38" s="54">
        <f>SUM(E38:H38)</f>
        <v>0</v>
      </c>
      <c r="E38" s="59">
        <f>SUM(B7,B11)-SUM(E6)</f>
        <v>2172933.5</v>
      </c>
      <c r="F38" s="59">
        <f>SUM(B8,B12)-SUM(F6)</f>
        <v>0</v>
      </c>
      <c r="G38" s="59">
        <f>SUM(B9,B13)-SUM(G6)</f>
        <v>0</v>
      </c>
      <c r="H38" s="59">
        <f>SUM(B14)-SUM(H6)</f>
        <v>-2172933.5</v>
      </c>
    </row>
    <row r="39" spans="1:8" ht="24" customHeight="1">
      <c r="A39" s="61"/>
      <c r="B39" s="73"/>
      <c r="C39" s="72"/>
      <c r="D39" s="74"/>
      <c r="E39" s="59"/>
      <c r="F39" s="59"/>
      <c r="G39" s="59"/>
      <c r="H39" s="59"/>
    </row>
    <row r="40" spans="1:8" ht="24" customHeight="1">
      <c r="A40" s="68" t="s">
        <v>53</v>
      </c>
      <c r="B40" s="73">
        <f>SUM(B6,B10)</f>
        <v>9739209.15</v>
      </c>
      <c r="C40" s="75" t="s">
        <v>54</v>
      </c>
      <c r="D40" s="74">
        <f>SUM(D7:D38)</f>
        <v>9739209.15</v>
      </c>
      <c r="E40" s="74">
        <f>SUM(E7:E38)</f>
        <v>9739209.15</v>
      </c>
      <c r="F40" s="74">
        <f>SUM(F7:F38)</f>
        <v>0</v>
      </c>
      <c r="G40" s="74">
        <f>SUM(G7:G38)</f>
        <v>0</v>
      </c>
      <c r="H40" s="7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</cols>
  <sheetData>
    <row r="1" spans="1:19" ht="19.5" customHeight="1">
      <c r="A1" s="143" t="s">
        <v>180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9.5" customHeight="1">
      <c r="A3" s="141" t="s">
        <v>3</v>
      </c>
      <c r="B3" s="141"/>
      <c r="C3" s="141"/>
      <c r="D3" s="141"/>
      <c r="E3" s="141"/>
      <c r="F3" s="141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2" t="s">
        <v>5</v>
      </c>
      <c r="S3" s="142"/>
    </row>
    <row r="4" spans="1:19" ht="19.5" customHeight="1">
      <c r="A4" s="118" t="s">
        <v>181</v>
      </c>
      <c r="B4" s="119"/>
      <c r="C4" s="119"/>
      <c r="D4" s="120"/>
      <c r="E4" s="145" t="s">
        <v>182</v>
      </c>
      <c r="F4" s="118" t="s">
        <v>183</v>
      </c>
      <c r="G4" s="119"/>
      <c r="H4" s="119"/>
      <c r="I4" s="119"/>
      <c r="J4" s="119"/>
      <c r="K4" s="119"/>
      <c r="L4" s="120"/>
      <c r="M4" s="118" t="s">
        <v>184</v>
      </c>
      <c r="N4" s="119"/>
      <c r="O4" s="119"/>
      <c r="P4" s="119"/>
      <c r="Q4" s="119"/>
      <c r="R4" s="119"/>
      <c r="S4" s="120"/>
    </row>
    <row r="5" spans="1:19" ht="19.5" customHeight="1">
      <c r="A5" s="118" t="s">
        <v>185</v>
      </c>
      <c r="B5" s="120"/>
      <c r="C5" s="145" t="s">
        <v>69</v>
      </c>
      <c r="D5" s="145" t="s">
        <v>70</v>
      </c>
      <c r="E5" s="147"/>
      <c r="F5" s="145" t="s">
        <v>186</v>
      </c>
      <c r="G5" s="118" t="s">
        <v>187</v>
      </c>
      <c r="H5" s="119"/>
      <c r="I5" s="120"/>
      <c r="J5" s="118" t="s">
        <v>188</v>
      </c>
      <c r="K5" s="119"/>
      <c r="L5" s="120"/>
      <c r="M5" s="145" t="s">
        <v>58</v>
      </c>
      <c r="N5" s="118" t="s">
        <v>187</v>
      </c>
      <c r="O5" s="119"/>
      <c r="P5" s="120"/>
      <c r="Q5" s="118" t="s">
        <v>188</v>
      </c>
      <c r="R5" s="119"/>
      <c r="S5" s="120"/>
    </row>
    <row r="6" spans="1:19" ht="19.5" customHeight="1">
      <c r="A6" s="76" t="s">
        <v>78</v>
      </c>
      <c r="B6" s="76" t="s">
        <v>79</v>
      </c>
      <c r="C6" s="146"/>
      <c r="D6" s="146"/>
      <c r="E6" s="146"/>
      <c r="F6" s="146"/>
      <c r="G6" s="76" t="s">
        <v>73</v>
      </c>
      <c r="H6" s="76" t="s">
        <v>131</v>
      </c>
      <c r="I6" s="76" t="s">
        <v>132</v>
      </c>
      <c r="J6" s="76" t="s">
        <v>73</v>
      </c>
      <c r="K6" s="76" t="s">
        <v>131</v>
      </c>
      <c r="L6" s="76" t="s">
        <v>132</v>
      </c>
      <c r="M6" s="146"/>
      <c r="N6" s="76" t="s">
        <v>73</v>
      </c>
      <c r="O6" s="76" t="s">
        <v>131</v>
      </c>
      <c r="P6" s="76" t="s">
        <v>132</v>
      </c>
      <c r="Q6" s="76" t="s">
        <v>73</v>
      </c>
      <c r="R6" s="76" t="s">
        <v>131</v>
      </c>
      <c r="S6" s="76" t="s">
        <v>132</v>
      </c>
    </row>
    <row r="7" spans="1:19" s="1" customFormat="1" ht="19.5" customHeight="1">
      <c r="A7" s="77" t="s">
        <v>4</v>
      </c>
      <c r="B7" s="77" t="s">
        <v>4</v>
      </c>
      <c r="C7" s="78" t="s">
        <v>4</v>
      </c>
      <c r="D7" s="77" t="s">
        <v>58</v>
      </c>
      <c r="E7" s="79">
        <f aca="true" t="shared" si="0" ref="E7:E25">SUM(F7,M7)</f>
        <v>9739209.15</v>
      </c>
      <c r="F7" s="79">
        <f aca="true" t="shared" si="1" ref="F7:F25">SUM(G7,J7)</f>
        <v>7566275.65</v>
      </c>
      <c r="G7" s="79">
        <f aca="true" t="shared" si="2" ref="G7:G25">SUM(H7:I7)</f>
        <v>7566275.65</v>
      </c>
      <c r="H7" s="79">
        <v>7140075.65</v>
      </c>
      <c r="I7" s="79">
        <v>426200</v>
      </c>
      <c r="J7" s="79">
        <f aca="true" t="shared" si="3" ref="J7:J25">SUM(K7:L7)</f>
        <v>0</v>
      </c>
      <c r="K7" s="79">
        <v>0</v>
      </c>
      <c r="L7" s="79">
        <v>0</v>
      </c>
      <c r="M7" s="79">
        <f aca="true" t="shared" si="4" ref="M7:M25">SUM(N7,Q7)</f>
        <v>2172933.5</v>
      </c>
      <c r="N7" s="79">
        <f aca="true" t="shared" si="5" ref="N7:N25">SUM(O7:P7)</f>
        <v>2172933.5</v>
      </c>
      <c r="O7" s="79">
        <v>2172933.5</v>
      </c>
      <c r="P7" s="79">
        <v>0</v>
      </c>
      <c r="Q7" s="79">
        <f aca="true" t="shared" si="6" ref="Q7:Q25">SUM(R7:S7)</f>
        <v>0</v>
      </c>
      <c r="R7" s="79">
        <v>0</v>
      </c>
      <c r="S7" s="79">
        <v>0</v>
      </c>
    </row>
    <row r="8" spans="1:19" s="1" customFormat="1" ht="19.5" customHeight="1">
      <c r="A8" s="77" t="s">
        <v>4</v>
      </c>
      <c r="B8" s="77" t="s">
        <v>4</v>
      </c>
      <c r="C8" s="78" t="s">
        <v>4</v>
      </c>
      <c r="D8" s="77" t="s">
        <v>0</v>
      </c>
      <c r="E8" s="79">
        <f t="shared" si="0"/>
        <v>9739209.15</v>
      </c>
      <c r="F8" s="79">
        <f t="shared" si="1"/>
        <v>7566275.65</v>
      </c>
      <c r="G8" s="79">
        <f t="shared" si="2"/>
        <v>7566275.65</v>
      </c>
      <c r="H8" s="79">
        <v>7140075.65</v>
      </c>
      <c r="I8" s="79">
        <v>426200</v>
      </c>
      <c r="J8" s="79">
        <f t="shared" si="3"/>
        <v>0</v>
      </c>
      <c r="K8" s="79">
        <v>0</v>
      </c>
      <c r="L8" s="79">
        <v>0</v>
      </c>
      <c r="M8" s="79">
        <f t="shared" si="4"/>
        <v>2172933.5</v>
      </c>
      <c r="N8" s="79">
        <f t="shared" si="5"/>
        <v>2172933.5</v>
      </c>
      <c r="O8" s="79">
        <v>2172933.5</v>
      </c>
      <c r="P8" s="79">
        <v>0</v>
      </c>
      <c r="Q8" s="79">
        <f t="shared" si="6"/>
        <v>0</v>
      </c>
      <c r="R8" s="79">
        <v>0</v>
      </c>
      <c r="S8" s="79">
        <v>0</v>
      </c>
    </row>
    <row r="9" spans="1:19" s="1" customFormat="1" ht="19.5" customHeight="1">
      <c r="A9" s="77" t="s">
        <v>4</v>
      </c>
      <c r="B9" s="77" t="s">
        <v>4</v>
      </c>
      <c r="C9" s="78" t="s">
        <v>81</v>
      </c>
      <c r="D9" s="77" t="s">
        <v>82</v>
      </c>
      <c r="E9" s="79">
        <f t="shared" si="0"/>
        <v>9739209.15</v>
      </c>
      <c r="F9" s="79">
        <f t="shared" si="1"/>
        <v>7566275.65</v>
      </c>
      <c r="G9" s="79">
        <f t="shared" si="2"/>
        <v>7566275.65</v>
      </c>
      <c r="H9" s="79">
        <v>7140075.65</v>
      </c>
      <c r="I9" s="79">
        <v>426200</v>
      </c>
      <c r="J9" s="79">
        <f t="shared" si="3"/>
        <v>0</v>
      </c>
      <c r="K9" s="79">
        <v>0</v>
      </c>
      <c r="L9" s="79">
        <v>0</v>
      </c>
      <c r="M9" s="79">
        <f t="shared" si="4"/>
        <v>2172933.5</v>
      </c>
      <c r="N9" s="79">
        <f t="shared" si="5"/>
        <v>2172933.5</v>
      </c>
      <c r="O9" s="79">
        <v>2172933.5</v>
      </c>
      <c r="P9" s="79">
        <v>0</v>
      </c>
      <c r="Q9" s="79">
        <f t="shared" si="6"/>
        <v>0</v>
      </c>
      <c r="R9" s="79">
        <v>0</v>
      </c>
      <c r="S9" s="79">
        <v>0</v>
      </c>
    </row>
    <row r="10" spans="1:19" s="1" customFormat="1" ht="19.5" customHeight="1">
      <c r="A10" s="77" t="s">
        <v>189</v>
      </c>
      <c r="B10" s="77" t="s">
        <v>4</v>
      </c>
      <c r="C10" s="78" t="s">
        <v>4</v>
      </c>
      <c r="D10" s="77" t="s">
        <v>190</v>
      </c>
      <c r="E10" s="79">
        <f t="shared" si="0"/>
        <v>4534498.970000001</v>
      </c>
      <c r="F10" s="79">
        <f t="shared" si="1"/>
        <v>3561565.47</v>
      </c>
      <c r="G10" s="79">
        <f t="shared" si="2"/>
        <v>3561565.47</v>
      </c>
      <c r="H10" s="79">
        <v>3561565.47</v>
      </c>
      <c r="I10" s="79">
        <v>0</v>
      </c>
      <c r="J10" s="79">
        <f t="shared" si="3"/>
        <v>0</v>
      </c>
      <c r="K10" s="79">
        <v>0</v>
      </c>
      <c r="L10" s="79">
        <v>0</v>
      </c>
      <c r="M10" s="79">
        <f t="shared" si="4"/>
        <v>972933.5</v>
      </c>
      <c r="N10" s="79">
        <f t="shared" si="5"/>
        <v>972933.5</v>
      </c>
      <c r="O10" s="79">
        <v>972933.5</v>
      </c>
      <c r="P10" s="79">
        <v>0</v>
      </c>
      <c r="Q10" s="79">
        <f t="shared" si="6"/>
        <v>0</v>
      </c>
      <c r="R10" s="79">
        <v>0</v>
      </c>
      <c r="S10" s="79">
        <v>0</v>
      </c>
    </row>
    <row r="11" spans="1:19" s="1" customFormat="1" ht="19.5" customHeight="1">
      <c r="A11" s="77" t="s">
        <v>191</v>
      </c>
      <c r="B11" s="77" t="s">
        <v>84</v>
      </c>
      <c r="C11" s="78" t="s">
        <v>86</v>
      </c>
      <c r="D11" s="77" t="s">
        <v>192</v>
      </c>
      <c r="E11" s="79">
        <f t="shared" si="0"/>
        <v>2084190</v>
      </c>
      <c r="F11" s="79">
        <f t="shared" si="1"/>
        <v>2084190</v>
      </c>
      <c r="G11" s="79">
        <f t="shared" si="2"/>
        <v>2084190</v>
      </c>
      <c r="H11" s="79">
        <v>2084190</v>
      </c>
      <c r="I11" s="79">
        <v>0</v>
      </c>
      <c r="J11" s="79">
        <f t="shared" si="3"/>
        <v>0</v>
      </c>
      <c r="K11" s="79">
        <v>0</v>
      </c>
      <c r="L11" s="79">
        <v>0</v>
      </c>
      <c r="M11" s="79">
        <f t="shared" si="4"/>
        <v>0</v>
      </c>
      <c r="N11" s="79">
        <f t="shared" si="5"/>
        <v>0</v>
      </c>
      <c r="O11" s="79">
        <v>0</v>
      </c>
      <c r="P11" s="79">
        <v>0</v>
      </c>
      <c r="Q11" s="79">
        <f t="shared" si="6"/>
        <v>0</v>
      </c>
      <c r="R11" s="79">
        <v>0</v>
      </c>
      <c r="S11" s="79">
        <v>0</v>
      </c>
    </row>
    <row r="12" spans="1:19" s="1" customFormat="1" ht="19.5" customHeight="1">
      <c r="A12" s="77" t="s">
        <v>191</v>
      </c>
      <c r="B12" s="77" t="s">
        <v>94</v>
      </c>
      <c r="C12" s="78" t="s">
        <v>86</v>
      </c>
      <c r="D12" s="77" t="s">
        <v>193</v>
      </c>
      <c r="E12" s="79">
        <f t="shared" si="0"/>
        <v>1125997.47</v>
      </c>
      <c r="F12" s="79">
        <f t="shared" si="1"/>
        <v>625997.47</v>
      </c>
      <c r="G12" s="79">
        <f t="shared" si="2"/>
        <v>625997.47</v>
      </c>
      <c r="H12" s="79">
        <v>625997.47</v>
      </c>
      <c r="I12" s="79">
        <v>0</v>
      </c>
      <c r="J12" s="79">
        <f t="shared" si="3"/>
        <v>0</v>
      </c>
      <c r="K12" s="79">
        <v>0</v>
      </c>
      <c r="L12" s="79">
        <v>0</v>
      </c>
      <c r="M12" s="79">
        <f t="shared" si="4"/>
        <v>500000</v>
      </c>
      <c r="N12" s="79">
        <f t="shared" si="5"/>
        <v>500000</v>
      </c>
      <c r="O12" s="79">
        <v>500000</v>
      </c>
      <c r="P12" s="79">
        <v>0</v>
      </c>
      <c r="Q12" s="79">
        <f t="shared" si="6"/>
        <v>0</v>
      </c>
      <c r="R12" s="79">
        <v>0</v>
      </c>
      <c r="S12" s="79">
        <v>0</v>
      </c>
    </row>
    <row r="13" spans="1:19" s="1" customFormat="1" ht="19.5" customHeight="1">
      <c r="A13" s="77" t="s">
        <v>191</v>
      </c>
      <c r="B13" s="77" t="s">
        <v>92</v>
      </c>
      <c r="C13" s="78" t="s">
        <v>86</v>
      </c>
      <c r="D13" s="77" t="s">
        <v>194</v>
      </c>
      <c r="E13" s="79">
        <f t="shared" si="0"/>
        <v>719920.5</v>
      </c>
      <c r="F13" s="79">
        <f t="shared" si="1"/>
        <v>246987</v>
      </c>
      <c r="G13" s="79">
        <f t="shared" si="2"/>
        <v>246987</v>
      </c>
      <c r="H13" s="79">
        <v>246987</v>
      </c>
      <c r="I13" s="79">
        <v>0</v>
      </c>
      <c r="J13" s="79">
        <f t="shared" si="3"/>
        <v>0</v>
      </c>
      <c r="K13" s="79">
        <v>0</v>
      </c>
      <c r="L13" s="79">
        <v>0</v>
      </c>
      <c r="M13" s="79">
        <f t="shared" si="4"/>
        <v>472933.5</v>
      </c>
      <c r="N13" s="79">
        <f t="shared" si="5"/>
        <v>472933.5</v>
      </c>
      <c r="O13" s="79">
        <v>472933.5</v>
      </c>
      <c r="P13" s="79">
        <v>0</v>
      </c>
      <c r="Q13" s="79">
        <f t="shared" si="6"/>
        <v>0</v>
      </c>
      <c r="R13" s="79">
        <v>0</v>
      </c>
      <c r="S13" s="79">
        <v>0</v>
      </c>
    </row>
    <row r="14" spans="1:19" s="1" customFormat="1" ht="19.5" customHeight="1">
      <c r="A14" s="77" t="s">
        <v>191</v>
      </c>
      <c r="B14" s="77" t="s">
        <v>90</v>
      </c>
      <c r="C14" s="78" t="s">
        <v>86</v>
      </c>
      <c r="D14" s="77" t="s">
        <v>195</v>
      </c>
      <c r="E14" s="79">
        <f t="shared" si="0"/>
        <v>604391</v>
      </c>
      <c r="F14" s="79">
        <f t="shared" si="1"/>
        <v>604391</v>
      </c>
      <c r="G14" s="79">
        <f t="shared" si="2"/>
        <v>604391</v>
      </c>
      <c r="H14" s="79">
        <v>604391</v>
      </c>
      <c r="I14" s="79">
        <v>0</v>
      </c>
      <c r="J14" s="79">
        <f t="shared" si="3"/>
        <v>0</v>
      </c>
      <c r="K14" s="79">
        <v>0</v>
      </c>
      <c r="L14" s="79">
        <v>0</v>
      </c>
      <c r="M14" s="79">
        <f t="shared" si="4"/>
        <v>0</v>
      </c>
      <c r="N14" s="79">
        <f t="shared" si="5"/>
        <v>0</v>
      </c>
      <c r="O14" s="79">
        <v>0</v>
      </c>
      <c r="P14" s="79">
        <v>0</v>
      </c>
      <c r="Q14" s="79">
        <f t="shared" si="6"/>
        <v>0</v>
      </c>
      <c r="R14" s="79">
        <v>0</v>
      </c>
      <c r="S14" s="79">
        <v>0</v>
      </c>
    </row>
    <row r="15" spans="1:19" s="1" customFormat="1" ht="19.5" customHeight="1">
      <c r="A15" s="77" t="s">
        <v>196</v>
      </c>
      <c r="B15" s="77" t="s">
        <v>4</v>
      </c>
      <c r="C15" s="78" t="s">
        <v>4</v>
      </c>
      <c r="D15" s="77" t="s">
        <v>197</v>
      </c>
      <c r="E15" s="79">
        <f t="shared" si="0"/>
        <v>3034535.37</v>
      </c>
      <c r="F15" s="79">
        <f t="shared" si="1"/>
        <v>1834535.37</v>
      </c>
      <c r="G15" s="79">
        <f t="shared" si="2"/>
        <v>1834535.37</v>
      </c>
      <c r="H15" s="79">
        <v>1408335.37</v>
      </c>
      <c r="I15" s="79">
        <v>426200</v>
      </c>
      <c r="J15" s="79">
        <f t="shared" si="3"/>
        <v>0</v>
      </c>
      <c r="K15" s="79">
        <v>0</v>
      </c>
      <c r="L15" s="79">
        <v>0</v>
      </c>
      <c r="M15" s="79">
        <f t="shared" si="4"/>
        <v>1200000</v>
      </c>
      <c r="N15" s="79">
        <f t="shared" si="5"/>
        <v>1200000</v>
      </c>
      <c r="O15" s="79">
        <v>1200000</v>
      </c>
      <c r="P15" s="79">
        <v>0</v>
      </c>
      <c r="Q15" s="79">
        <f t="shared" si="6"/>
        <v>0</v>
      </c>
      <c r="R15" s="79">
        <v>0</v>
      </c>
      <c r="S15" s="79">
        <v>0</v>
      </c>
    </row>
    <row r="16" spans="1:19" s="1" customFormat="1" ht="19.5" customHeight="1">
      <c r="A16" s="77" t="s">
        <v>198</v>
      </c>
      <c r="B16" s="77" t="s">
        <v>84</v>
      </c>
      <c r="C16" s="78" t="s">
        <v>86</v>
      </c>
      <c r="D16" s="77" t="s">
        <v>199</v>
      </c>
      <c r="E16" s="79">
        <f t="shared" si="0"/>
        <v>1950435.37</v>
      </c>
      <c r="F16" s="79">
        <f t="shared" si="1"/>
        <v>1050435.37</v>
      </c>
      <c r="G16" s="79">
        <f t="shared" si="2"/>
        <v>1050435.37</v>
      </c>
      <c r="H16" s="79">
        <v>978335.37</v>
      </c>
      <c r="I16" s="79">
        <v>72100</v>
      </c>
      <c r="J16" s="79">
        <f t="shared" si="3"/>
        <v>0</v>
      </c>
      <c r="K16" s="79">
        <v>0</v>
      </c>
      <c r="L16" s="79">
        <v>0</v>
      </c>
      <c r="M16" s="79">
        <f t="shared" si="4"/>
        <v>900000</v>
      </c>
      <c r="N16" s="79">
        <f t="shared" si="5"/>
        <v>900000</v>
      </c>
      <c r="O16" s="79">
        <v>900000</v>
      </c>
      <c r="P16" s="79">
        <v>0</v>
      </c>
      <c r="Q16" s="79">
        <f t="shared" si="6"/>
        <v>0</v>
      </c>
      <c r="R16" s="79">
        <v>0</v>
      </c>
      <c r="S16" s="79">
        <v>0</v>
      </c>
    </row>
    <row r="17" spans="1:19" s="1" customFormat="1" ht="19.5" customHeight="1">
      <c r="A17" s="77" t="s">
        <v>198</v>
      </c>
      <c r="B17" s="77" t="s">
        <v>94</v>
      </c>
      <c r="C17" s="78" t="s">
        <v>86</v>
      </c>
      <c r="D17" s="77" t="s">
        <v>200</v>
      </c>
      <c r="E17" s="79">
        <f t="shared" si="0"/>
        <v>13000</v>
      </c>
      <c r="F17" s="79">
        <f t="shared" si="1"/>
        <v>13000</v>
      </c>
      <c r="G17" s="79">
        <f t="shared" si="2"/>
        <v>13000</v>
      </c>
      <c r="H17" s="79">
        <v>0</v>
      </c>
      <c r="I17" s="79">
        <v>13000</v>
      </c>
      <c r="J17" s="79">
        <f t="shared" si="3"/>
        <v>0</v>
      </c>
      <c r="K17" s="79">
        <v>0</v>
      </c>
      <c r="L17" s="79">
        <v>0</v>
      </c>
      <c r="M17" s="79">
        <f t="shared" si="4"/>
        <v>0</v>
      </c>
      <c r="N17" s="79">
        <f t="shared" si="5"/>
        <v>0</v>
      </c>
      <c r="O17" s="79">
        <v>0</v>
      </c>
      <c r="P17" s="79">
        <v>0</v>
      </c>
      <c r="Q17" s="79">
        <f t="shared" si="6"/>
        <v>0</v>
      </c>
      <c r="R17" s="79">
        <v>0</v>
      </c>
      <c r="S17" s="79">
        <v>0</v>
      </c>
    </row>
    <row r="18" spans="1:19" s="1" customFormat="1" ht="19.5" customHeight="1">
      <c r="A18" s="77" t="s">
        <v>198</v>
      </c>
      <c r="B18" s="77" t="s">
        <v>92</v>
      </c>
      <c r="C18" s="78" t="s">
        <v>86</v>
      </c>
      <c r="D18" s="77" t="s">
        <v>201</v>
      </c>
      <c r="E18" s="79">
        <f t="shared" si="0"/>
        <v>10000</v>
      </c>
      <c r="F18" s="79">
        <f t="shared" si="1"/>
        <v>10000</v>
      </c>
      <c r="G18" s="79">
        <f t="shared" si="2"/>
        <v>10000</v>
      </c>
      <c r="H18" s="79">
        <v>0</v>
      </c>
      <c r="I18" s="79">
        <v>10000</v>
      </c>
      <c r="J18" s="79">
        <f t="shared" si="3"/>
        <v>0</v>
      </c>
      <c r="K18" s="79">
        <v>0</v>
      </c>
      <c r="L18" s="79">
        <v>0</v>
      </c>
      <c r="M18" s="79">
        <f t="shared" si="4"/>
        <v>0</v>
      </c>
      <c r="N18" s="79">
        <f t="shared" si="5"/>
        <v>0</v>
      </c>
      <c r="O18" s="79">
        <v>0</v>
      </c>
      <c r="P18" s="79">
        <v>0</v>
      </c>
      <c r="Q18" s="79">
        <f t="shared" si="6"/>
        <v>0</v>
      </c>
      <c r="R18" s="79">
        <v>0</v>
      </c>
      <c r="S18" s="79">
        <v>0</v>
      </c>
    </row>
    <row r="19" spans="1:19" s="1" customFormat="1" ht="19.5" customHeight="1">
      <c r="A19" s="77" t="s">
        <v>198</v>
      </c>
      <c r="B19" s="77" t="s">
        <v>108</v>
      </c>
      <c r="C19" s="78" t="s">
        <v>86</v>
      </c>
      <c r="D19" s="77" t="s">
        <v>202</v>
      </c>
      <c r="E19" s="79">
        <f t="shared" si="0"/>
        <v>430000</v>
      </c>
      <c r="F19" s="79">
        <f t="shared" si="1"/>
        <v>430000</v>
      </c>
      <c r="G19" s="79">
        <f t="shared" si="2"/>
        <v>430000</v>
      </c>
      <c r="H19" s="79">
        <v>430000</v>
      </c>
      <c r="I19" s="79">
        <v>0</v>
      </c>
      <c r="J19" s="79">
        <f t="shared" si="3"/>
        <v>0</v>
      </c>
      <c r="K19" s="79">
        <v>0</v>
      </c>
      <c r="L19" s="79">
        <v>0</v>
      </c>
      <c r="M19" s="79">
        <f t="shared" si="4"/>
        <v>0</v>
      </c>
      <c r="N19" s="79">
        <f t="shared" si="5"/>
        <v>0</v>
      </c>
      <c r="O19" s="79">
        <v>0</v>
      </c>
      <c r="P19" s="79">
        <v>0</v>
      </c>
      <c r="Q19" s="79">
        <f t="shared" si="6"/>
        <v>0</v>
      </c>
      <c r="R19" s="79">
        <v>0</v>
      </c>
      <c r="S19" s="79">
        <v>0</v>
      </c>
    </row>
    <row r="20" spans="1:19" s="1" customFormat="1" ht="19.5" customHeight="1">
      <c r="A20" s="77" t="s">
        <v>198</v>
      </c>
      <c r="B20" s="77" t="s">
        <v>90</v>
      </c>
      <c r="C20" s="78" t="s">
        <v>86</v>
      </c>
      <c r="D20" s="77" t="s">
        <v>203</v>
      </c>
      <c r="E20" s="79">
        <f t="shared" si="0"/>
        <v>631100</v>
      </c>
      <c r="F20" s="79">
        <f t="shared" si="1"/>
        <v>331100</v>
      </c>
      <c r="G20" s="79">
        <f t="shared" si="2"/>
        <v>331100</v>
      </c>
      <c r="H20" s="79">
        <v>0</v>
      </c>
      <c r="I20" s="79">
        <v>331100</v>
      </c>
      <c r="J20" s="79">
        <f t="shared" si="3"/>
        <v>0</v>
      </c>
      <c r="K20" s="79">
        <v>0</v>
      </c>
      <c r="L20" s="79">
        <v>0</v>
      </c>
      <c r="M20" s="79">
        <f t="shared" si="4"/>
        <v>300000</v>
      </c>
      <c r="N20" s="79">
        <f t="shared" si="5"/>
        <v>300000</v>
      </c>
      <c r="O20" s="79">
        <v>300000</v>
      </c>
      <c r="P20" s="79">
        <v>0</v>
      </c>
      <c r="Q20" s="79">
        <f t="shared" si="6"/>
        <v>0</v>
      </c>
      <c r="R20" s="79">
        <v>0</v>
      </c>
      <c r="S20" s="79">
        <v>0</v>
      </c>
    </row>
    <row r="21" spans="1:19" s="1" customFormat="1" ht="19.5" customHeight="1">
      <c r="A21" s="77" t="s">
        <v>204</v>
      </c>
      <c r="B21" s="77" t="s">
        <v>4</v>
      </c>
      <c r="C21" s="78" t="s">
        <v>4</v>
      </c>
      <c r="D21" s="77" t="s">
        <v>205</v>
      </c>
      <c r="E21" s="79">
        <f t="shared" si="0"/>
        <v>1016265.81</v>
      </c>
      <c r="F21" s="79">
        <f t="shared" si="1"/>
        <v>1016265.81</v>
      </c>
      <c r="G21" s="79">
        <f t="shared" si="2"/>
        <v>1016265.81</v>
      </c>
      <c r="H21" s="79">
        <v>1016265.81</v>
      </c>
      <c r="I21" s="79">
        <v>0</v>
      </c>
      <c r="J21" s="79">
        <f t="shared" si="3"/>
        <v>0</v>
      </c>
      <c r="K21" s="79">
        <v>0</v>
      </c>
      <c r="L21" s="79">
        <v>0</v>
      </c>
      <c r="M21" s="79">
        <f t="shared" si="4"/>
        <v>0</v>
      </c>
      <c r="N21" s="79">
        <f t="shared" si="5"/>
        <v>0</v>
      </c>
      <c r="O21" s="79">
        <v>0</v>
      </c>
      <c r="P21" s="79">
        <v>0</v>
      </c>
      <c r="Q21" s="79">
        <f t="shared" si="6"/>
        <v>0</v>
      </c>
      <c r="R21" s="79">
        <v>0</v>
      </c>
      <c r="S21" s="79">
        <v>0</v>
      </c>
    </row>
    <row r="22" spans="1:19" s="1" customFormat="1" ht="19.5" customHeight="1">
      <c r="A22" s="77" t="s">
        <v>206</v>
      </c>
      <c r="B22" s="77" t="s">
        <v>84</v>
      </c>
      <c r="C22" s="78" t="s">
        <v>86</v>
      </c>
      <c r="D22" s="77" t="s">
        <v>207</v>
      </c>
      <c r="E22" s="79">
        <f t="shared" si="0"/>
        <v>951603.28</v>
      </c>
      <c r="F22" s="79">
        <f t="shared" si="1"/>
        <v>951603.28</v>
      </c>
      <c r="G22" s="79">
        <f t="shared" si="2"/>
        <v>951603.28</v>
      </c>
      <c r="H22" s="79">
        <v>951603.28</v>
      </c>
      <c r="I22" s="79">
        <v>0</v>
      </c>
      <c r="J22" s="79">
        <f t="shared" si="3"/>
        <v>0</v>
      </c>
      <c r="K22" s="79">
        <v>0</v>
      </c>
      <c r="L22" s="79">
        <v>0</v>
      </c>
      <c r="M22" s="79">
        <f t="shared" si="4"/>
        <v>0</v>
      </c>
      <c r="N22" s="79">
        <f t="shared" si="5"/>
        <v>0</v>
      </c>
      <c r="O22" s="79">
        <v>0</v>
      </c>
      <c r="P22" s="79">
        <v>0</v>
      </c>
      <c r="Q22" s="79">
        <f t="shared" si="6"/>
        <v>0</v>
      </c>
      <c r="R22" s="79">
        <v>0</v>
      </c>
      <c r="S22" s="79">
        <v>0</v>
      </c>
    </row>
    <row r="23" spans="1:19" s="1" customFormat="1" ht="19.5" customHeight="1">
      <c r="A23" s="77" t="s">
        <v>206</v>
      </c>
      <c r="B23" s="77" t="s">
        <v>94</v>
      </c>
      <c r="C23" s="78" t="s">
        <v>86</v>
      </c>
      <c r="D23" s="77" t="s">
        <v>208</v>
      </c>
      <c r="E23" s="79">
        <f t="shared" si="0"/>
        <v>64662.53</v>
      </c>
      <c r="F23" s="79">
        <f t="shared" si="1"/>
        <v>64662.53</v>
      </c>
      <c r="G23" s="79">
        <f t="shared" si="2"/>
        <v>64662.53</v>
      </c>
      <c r="H23" s="79">
        <v>64662.53</v>
      </c>
      <c r="I23" s="79">
        <v>0</v>
      </c>
      <c r="J23" s="79">
        <f t="shared" si="3"/>
        <v>0</v>
      </c>
      <c r="K23" s="79">
        <v>0</v>
      </c>
      <c r="L23" s="79">
        <v>0</v>
      </c>
      <c r="M23" s="79">
        <f t="shared" si="4"/>
        <v>0</v>
      </c>
      <c r="N23" s="79">
        <f t="shared" si="5"/>
        <v>0</v>
      </c>
      <c r="O23" s="79">
        <v>0</v>
      </c>
      <c r="P23" s="79">
        <v>0</v>
      </c>
      <c r="Q23" s="79">
        <f t="shared" si="6"/>
        <v>0</v>
      </c>
      <c r="R23" s="79">
        <v>0</v>
      </c>
      <c r="S23" s="79">
        <v>0</v>
      </c>
    </row>
    <row r="24" spans="1:19" s="1" customFormat="1" ht="19.5" customHeight="1">
      <c r="A24" s="77" t="s">
        <v>209</v>
      </c>
      <c r="B24" s="77" t="s">
        <v>4</v>
      </c>
      <c r="C24" s="78" t="s">
        <v>4</v>
      </c>
      <c r="D24" s="77" t="s">
        <v>210</v>
      </c>
      <c r="E24" s="79">
        <f t="shared" si="0"/>
        <v>1153909</v>
      </c>
      <c r="F24" s="79">
        <f t="shared" si="1"/>
        <v>1153909</v>
      </c>
      <c r="G24" s="79">
        <f t="shared" si="2"/>
        <v>1153909</v>
      </c>
      <c r="H24" s="79">
        <v>1153909</v>
      </c>
      <c r="I24" s="79">
        <v>0</v>
      </c>
      <c r="J24" s="79">
        <f t="shared" si="3"/>
        <v>0</v>
      </c>
      <c r="K24" s="79">
        <v>0</v>
      </c>
      <c r="L24" s="79">
        <v>0</v>
      </c>
      <c r="M24" s="79">
        <f t="shared" si="4"/>
        <v>0</v>
      </c>
      <c r="N24" s="79">
        <f t="shared" si="5"/>
        <v>0</v>
      </c>
      <c r="O24" s="79">
        <v>0</v>
      </c>
      <c r="P24" s="79">
        <v>0</v>
      </c>
      <c r="Q24" s="79">
        <f t="shared" si="6"/>
        <v>0</v>
      </c>
      <c r="R24" s="79">
        <v>0</v>
      </c>
      <c r="S24" s="79">
        <v>0</v>
      </c>
    </row>
    <row r="25" spans="1:19" s="1" customFormat="1" ht="19.5" customHeight="1">
      <c r="A25" s="77" t="s">
        <v>211</v>
      </c>
      <c r="B25" s="77" t="s">
        <v>84</v>
      </c>
      <c r="C25" s="78" t="s">
        <v>86</v>
      </c>
      <c r="D25" s="77" t="s">
        <v>212</v>
      </c>
      <c r="E25" s="79">
        <f t="shared" si="0"/>
        <v>1153909</v>
      </c>
      <c r="F25" s="79">
        <f t="shared" si="1"/>
        <v>1153909</v>
      </c>
      <c r="G25" s="79">
        <f t="shared" si="2"/>
        <v>1153909</v>
      </c>
      <c r="H25" s="79">
        <v>1153909</v>
      </c>
      <c r="I25" s="79">
        <v>0</v>
      </c>
      <c r="J25" s="79">
        <f t="shared" si="3"/>
        <v>0</v>
      </c>
      <c r="K25" s="79">
        <v>0</v>
      </c>
      <c r="L25" s="79">
        <v>0</v>
      </c>
      <c r="M25" s="79">
        <f t="shared" si="4"/>
        <v>0</v>
      </c>
      <c r="N25" s="79">
        <f t="shared" si="5"/>
        <v>0</v>
      </c>
      <c r="O25" s="79">
        <v>0</v>
      </c>
      <c r="P25" s="79">
        <v>0</v>
      </c>
      <c r="Q25" s="79">
        <f t="shared" si="6"/>
        <v>0</v>
      </c>
      <c r="R25" s="79">
        <v>0</v>
      </c>
      <c r="S25" s="79">
        <v>0</v>
      </c>
    </row>
  </sheetData>
  <sheetProtection/>
  <mergeCells count="17">
    <mergeCell ref="A1:S2"/>
    <mergeCell ref="G3:Q3"/>
    <mergeCell ref="C5:C6"/>
    <mergeCell ref="D5:D6"/>
    <mergeCell ref="E4:E6"/>
    <mergeCell ref="J5:L5"/>
    <mergeCell ref="G5:I5"/>
    <mergeCell ref="F5:F6"/>
    <mergeCell ref="M5:M6"/>
    <mergeCell ref="A5:B5"/>
    <mergeCell ref="A4:D4"/>
    <mergeCell ref="F4:L4"/>
    <mergeCell ref="A3:F3"/>
    <mergeCell ref="R3:S3"/>
    <mergeCell ref="M4:S4"/>
    <mergeCell ref="Q5:S5"/>
    <mergeCell ref="N5:P5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</cols>
  <sheetData>
    <row r="1" spans="1:113" ht="19.5" customHeight="1">
      <c r="A1" s="24"/>
      <c r="B1" s="25"/>
      <c r="C1" s="25"/>
      <c r="D1" s="25"/>
      <c r="DI1" s="80" t="s">
        <v>213</v>
      </c>
    </row>
    <row r="2" spans="1:113" ht="19.5" customHeight="1">
      <c r="A2" s="99" t="s">
        <v>214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</row>
    <row r="3" spans="1:113" ht="19.5" customHeight="1">
      <c r="A3" s="122" t="s">
        <v>3</v>
      </c>
      <c r="B3" s="122"/>
      <c r="C3" s="122"/>
      <c r="D3" s="122" t="s">
        <v>215</v>
      </c>
      <c r="E3" s="81"/>
      <c r="F3" s="30"/>
      <c r="DI3" s="80" t="s">
        <v>5</v>
      </c>
    </row>
    <row r="4" spans="1:113" ht="16.5" customHeight="1">
      <c r="A4" s="156" t="s">
        <v>57</v>
      </c>
      <c r="B4" s="157"/>
      <c r="C4" s="157"/>
      <c r="D4" s="158"/>
      <c r="E4" s="162" t="s">
        <v>58</v>
      </c>
      <c r="F4" s="148" t="s">
        <v>216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1"/>
      <c r="T4" s="148" t="s">
        <v>217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1"/>
      <c r="AV4" s="148" t="s">
        <v>218</v>
      </c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151"/>
      <c r="BI4" s="148" t="s">
        <v>219</v>
      </c>
      <c r="BJ4" s="149"/>
      <c r="BK4" s="149"/>
      <c r="BL4" s="149"/>
      <c r="BM4" s="151"/>
      <c r="BN4" s="148" t="s">
        <v>220</v>
      </c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51"/>
      <c r="CA4" s="148" t="s">
        <v>221</v>
      </c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1"/>
      <c r="CS4" s="118" t="s">
        <v>222</v>
      </c>
      <c r="CT4" s="119"/>
      <c r="CU4" s="120"/>
      <c r="CV4" s="118" t="s">
        <v>223</v>
      </c>
      <c r="CW4" s="119"/>
      <c r="CX4" s="119"/>
      <c r="CY4" s="119"/>
      <c r="CZ4" s="119"/>
      <c r="DA4" s="120"/>
      <c r="DB4" s="118" t="s">
        <v>224</v>
      </c>
      <c r="DC4" s="119"/>
      <c r="DD4" s="120"/>
      <c r="DE4" s="148" t="s">
        <v>225</v>
      </c>
      <c r="DF4" s="149"/>
      <c r="DG4" s="149"/>
      <c r="DH4" s="150"/>
      <c r="DI4" s="151"/>
    </row>
    <row r="5" spans="1:113" ht="15" customHeight="1">
      <c r="A5" s="123" t="s">
        <v>68</v>
      </c>
      <c r="B5" s="124"/>
      <c r="C5" s="125"/>
      <c r="D5" s="162" t="s">
        <v>226</v>
      </c>
      <c r="E5" s="105"/>
      <c r="F5" s="113" t="s">
        <v>73</v>
      </c>
      <c r="G5" s="113" t="s">
        <v>227</v>
      </c>
      <c r="H5" s="113" t="s">
        <v>228</v>
      </c>
      <c r="I5" s="113" t="s">
        <v>229</v>
      </c>
      <c r="J5" s="113" t="s">
        <v>230</v>
      </c>
      <c r="K5" s="113" t="s">
        <v>231</v>
      </c>
      <c r="L5" s="113" t="s">
        <v>232</v>
      </c>
      <c r="M5" s="113" t="s">
        <v>233</v>
      </c>
      <c r="N5" s="113" t="s">
        <v>234</v>
      </c>
      <c r="O5" s="113" t="s">
        <v>235</v>
      </c>
      <c r="P5" s="113" t="s">
        <v>236</v>
      </c>
      <c r="Q5" s="113" t="s">
        <v>237</v>
      </c>
      <c r="R5" s="113" t="s">
        <v>238</v>
      </c>
      <c r="S5" s="113" t="s">
        <v>239</v>
      </c>
      <c r="T5" s="113" t="s">
        <v>73</v>
      </c>
      <c r="U5" s="113" t="s">
        <v>240</v>
      </c>
      <c r="V5" s="113" t="s">
        <v>241</v>
      </c>
      <c r="W5" s="113" t="s">
        <v>242</v>
      </c>
      <c r="X5" s="113" t="s">
        <v>243</v>
      </c>
      <c r="Y5" s="113" t="s">
        <v>244</v>
      </c>
      <c r="Z5" s="113" t="s">
        <v>245</v>
      </c>
      <c r="AA5" s="113" t="s">
        <v>246</v>
      </c>
      <c r="AB5" s="113" t="s">
        <v>247</v>
      </c>
      <c r="AC5" s="113" t="s">
        <v>248</v>
      </c>
      <c r="AD5" s="113" t="s">
        <v>249</v>
      </c>
      <c r="AE5" s="113" t="s">
        <v>250</v>
      </c>
      <c r="AF5" s="113" t="s">
        <v>251</v>
      </c>
      <c r="AG5" s="113" t="s">
        <v>252</v>
      </c>
      <c r="AH5" s="113" t="s">
        <v>253</v>
      </c>
      <c r="AI5" s="113" t="s">
        <v>254</v>
      </c>
      <c r="AJ5" s="113" t="s">
        <v>255</v>
      </c>
      <c r="AK5" s="113" t="s">
        <v>256</v>
      </c>
      <c r="AL5" s="113" t="s">
        <v>257</v>
      </c>
      <c r="AM5" s="113" t="s">
        <v>258</v>
      </c>
      <c r="AN5" s="113" t="s">
        <v>259</v>
      </c>
      <c r="AO5" s="113" t="s">
        <v>260</v>
      </c>
      <c r="AP5" s="113" t="s">
        <v>261</v>
      </c>
      <c r="AQ5" s="113" t="s">
        <v>262</v>
      </c>
      <c r="AR5" s="113" t="s">
        <v>263</v>
      </c>
      <c r="AS5" s="113" t="s">
        <v>264</v>
      </c>
      <c r="AT5" s="113" t="s">
        <v>265</v>
      </c>
      <c r="AU5" s="113" t="s">
        <v>266</v>
      </c>
      <c r="AV5" s="113" t="s">
        <v>73</v>
      </c>
      <c r="AW5" s="113" t="s">
        <v>267</v>
      </c>
      <c r="AX5" s="113" t="s">
        <v>268</v>
      </c>
      <c r="AY5" s="113" t="s">
        <v>269</v>
      </c>
      <c r="AZ5" s="113" t="s">
        <v>270</v>
      </c>
      <c r="BA5" s="113" t="s">
        <v>271</v>
      </c>
      <c r="BB5" s="113" t="s">
        <v>272</v>
      </c>
      <c r="BC5" s="113" t="s">
        <v>273</v>
      </c>
      <c r="BD5" s="113" t="s">
        <v>274</v>
      </c>
      <c r="BE5" s="113" t="s">
        <v>275</v>
      </c>
      <c r="BF5" s="114" t="s">
        <v>276</v>
      </c>
      <c r="BG5" s="154" t="s">
        <v>277</v>
      </c>
      <c r="BH5" s="121" t="s">
        <v>278</v>
      </c>
      <c r="BI5" s="114" t="s">
        <v>73</v>
      </c>
      <c r="BJ5" s="114" t="s">
        <v>279</v>
      </c>
      <c r="BK5" s="114" t="s">
        <v>280</v>
      </c>
      <c r="BL5" s="114" t="s">
        <v>281</v>
      </c>
      <c r="BM5" s="114" t="s">
        <v>282</v>
      </c>
      <c r="BN5" s="113" t="s">
        <v>73</v>
      </c>
      <c r="BO5" s="113" t="s">
        <v>283</v>
      </c>
      <c r="BP5" s="113" t="s">
        <v>284</v>
      </c>
      <c r="BQ5" s="113" t="s">
        <v>285</v>
      </c>
      <c r="BR5" s="113" t="s">
        <v>286</v>
      </c>
      <c r="BS5" s="113" t="s">
        <v>287</v>
      </c>
      <c r="BT5" s="113" t="s">
        <v>288</v>
      </c>
      <c r="BU5" s="113" t="s">
        <v>289</v>
      </c>
      <c r="BV5" s="113" t="s">
        <v>290</v>
      </c>
      <c r="BW5" s="113" t="s">
        <v>291</v>
      </c>
      <c r="BX5" s="160" t="s">
        <v>292</v>
      </c>
      <c r="BY5" s="160" t="s">
        <v>293</v>
      </c>
      <c r="BZ5" s="113" t="s">
        <v>294</v>
      </c>
      <c r="CA5" s="113" t="s">
        <v>73</v>
      </c>
      <c r="CB5" s="113" t="s">
        <v>283</v>
      </c>
      <c r="CC5" s="113" t="s">
        <v>284</v>
      </c>
      <c r="CD5" s="113" t="s">
        <v>285</v>
      </c>
      <c r="CE5" s="113" t="s">
        <v>286</v>
      </c>
      <c r="CF5" s="113" t="s">
        <v>287</v>
      </c>
      <c r="CG5" s="113" t="s">
        <v>288</v>
      </c>
      <c r="CH5" s="113" t="s">
        <v>289</v>
      </c>
      <c r="CI5" s="113" t="s">
        <v>295</v>
      </c>
      <c r="CJ5" s="113" t="s">
        <v>296</v>
      </c>
      <c r="CK5" s="113" t="s">
        <v>297</v>
      </c>
      <c r="CL5" s="113" t="s">
        <v>298</v>
      </c>
      <c r="CM5" s="113" t="s">
        <v>290</v>
      </c>
      <c r="CN5" s="113" t="s">
        <v>291</v>
      </c>
      <c r="CO5" s="113" t="s">
        <v>299</v>
      </c>
      <c r="CP5" s="160" t="s">
        <v>292</v>
      </c>
      <c r="CQ5" s="160" t="s">
        <v>293</v>
      </c>
      <c r="CR5" s="113" t="s">
        <v>300</v>
      </c>
      <c r="CS5" s="160" t="s">
        <v>73</v>
      </c>
      <c r="CT5" s="160" t="s">
        <v>301</v>
      </c>
      <c r="CU5" s="113" t="s">
        <v>302</v>
      </c>
      <c r="CV5" s="160" t="s">
        <v>73</v>
      </c>
      <c r="CW5" s="160" t="s">
        <v>301</v>
      </c>
      <c r="CX5" s="113" t="s">
        <v>303</v>
      </c>
      <c r="CY5" s="160" t="s">
        <v>304</v>
      </c>
      <c r="CZ5" s="160" t="s">
        <v>305</v>
      </c>
      <c r="DA5" s="114" t="s">
        <v>302</v>
      </c>
      <c r="DB5" s="160" t="s">
        <v>73</v>
      </c>
      <c r="DC5" s="160" t="s">
        <v>224</v>
      </c>
      <c r="DD5" s="160" t="s">
        <v>306</v>
      </c>
      <c r="DE5" s="113" t="s">
        <v>73</v>
      </c>
      <c r="DF5" s="113" t="s">
        <v>307</v>
      </c>
      <c r="DG5" s="114" t="s">
        <v>308</v>
      </c>
      <c r="DH5" s="154" t="s">
        <v>309</v>
      </c>
      <c r="DI5" s="152" t="s">
        <v>225</v>
      </c>
    </row>
    <row r="6" spans="1:113" ht="21.75" customHeight="1">
      <c r="A6" s="31" t="s">
        <v>78</v>
      </c>
      <c r="B6" s="32" t="s">
        <v>79</v>
      </c>
      <c r="C6" s="33" t="s">
        <v>80</v>
      </c>
      <c r="D6" s="11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15"/>
      <c r="BG6" s="155"/>
      <c r="BH6" s="159"/>
      <c r="BI6" s="115"/>
      <c r="BJ6" s="115"/>
      <c r="BK6" s="115"/>
      <c r="BL6" s="115"/>
      <c r="BM6" s="115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61"/>
      <c r="BY6" s="161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61"/>
      <c r="CQ6" s="161"/>
      <c r="CR6" s="106"/>
      <c r="CS6" s="161"/>
      <c r="CT6" s="161"/>
      <c r="CU6" s="106"/>
      <c r="CV6" s="161"/>
      <c r="CW6" s="161"/>
      <c r="CX6" s="106"/>
      <c r="CY6" s="161"/>
      <c r="CZ6" s="161"/>
      <c r="DA6" s="115"/>
      <c r="DB6" s="161"/>
      <c r="DC6" s="161"/>
      <c r="DD6" s="161"/>
      <c r="DE6" s="106"/>
      <c r="DF6" s="106"/>
      <c r="DG6" s="115"/>
      <c r="DH6" s="155"/>
      <c r="DI6" s="153"/>
    </row>
    <row r="7" spans="1:113" ht="19.5" customHeight="1">
      <c r="A7" s="82" t="s">
        <v>4</v>
      </c>
      <c r="B7" s="82" t="s">
        <v>4</v>
      </c>
      <c r="C7" s="82" t="s">
        <v>4</v>
      </c>
      <c r="D7" s="34" t="s">
        <v>58</v>
      </c>
      <c r="E7" s="35">
        <f aca="true" t="shared" si="0" ref="E7:E35">SUM(F7,T7,AV7,BI7,BN7,CA7,CS7,CV7,DB7,DE7)</f>
        <v>7566275.65</v>
      </c>
      <c r="F7" s="36">
        <f aca="true" t="shared" si="1" ref="F7:F35">SUM(G7:S7)</f>
        <v>4513168.75</v>
      </c>
      <c r="G7" s="36">
        <v>1527384</v>
      </c>
      <c r="H7" s="36">
        <v>654312</v>
      </c>
      <c r="I7" s="36">
        <v>63198</v>
      </c>
      <c r="J7" s="36">
        <v>0</v>
      </c>
      <c r="K7" s="36">
        <v>696732</v>
      </c>
      <c r="L7" s="36">
        <v>446391.36</v>
      </c>
      <c r="M7" s="36">
        <v>0</v>
      </c>
      <c r="N7" s="36">
        <v>223195.68</v>
      </c>
      <c r="O7" s="37">
        <v>0</v>
      </c>
      <c r="P7" s="37">
        <v>23749.71</v>
      </c>
      <c r="Q7" s="37">
        <v>273815</v>
      </c>
      <c r="R7" s="37">
        <v>0</v>
      </c>
      <c r="S7" s="37">
        <v>604391</v>
      </c>
      <c r="T7" s="37">
        <f aca="true" t="shared" si="2" ref="T7:T35">SUM(U7:AU7)</f>
        <v>1899197.9</v>
      </c>
      <c r="U7" s="37">
        <v>902600</v>
      </c>
      <c r="V7" s="37">
        <v>0</v>
      </c>
      <c r="W7" s="37">
        <v>0</v>
      </c>
      <c r="X7" s="37">
        <v>0</v>
      </c>
      <c r="Y7" s="37">
        <v>4200</v>
      </c>
      <c r="Z7" s="37">
        <v>7800</v>
      </c>
      <c r="AA7" s="37">
        <v>0</v>
      </c>
      <c r="AB7" s="37">
        <v>0</v>
      </c>
      <c r="AC7" s="37">
        <v>0</v>
      </c>
      <c r="AD7" s="37">
        <v>17500</v>
      </c>
      <c r="AE7" s="37">
        <v>0</v>
      </c>
      <c r="AF7" s="37">
        <v>430000</v>
      </c>
      <c r="AG7" s="37">
        <v>0</v>
      </c>
      <c r="AH7" s="37">
        <v>13000</v>
      </c>
      <c r="AI7" s="37">
        <v>10000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18944.22</v>
      </c>
      <c r="AQ7" s="37">
        <v>31573.68</v>
      </c>
      <c r="AR7" s="37">
        <v>0</v>
      </c>
      <c r="AS7" s="37">
        <v>132480</v>
      </c>
      <c r="AT7" s="37">
        <v>0</v>
      </c>
      <c r="AU7" s="37">
        <v>331100</v>
      </c>
      <c r="AV7" s="37">
        <f aca="true" t="shared" si="3" ref="AV7:AV35">SUM(AW7:BH7)</f>
        <v>1153909</v>
      </c>
      <c r="AW7" s="37">
        <v>0</v>
      </c>
      <c r="AX7" s="37">
        <v>0</v>
      </c>
      <c r="AY7" s="37">
        <v>0</v>
      </c>
      <c r="AZ7" s="37">
        <v>0</v>
      </c>
      <c r="BA7" s="37">
        <v>1153909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 t="s">
        <v>310</v>
      </c>
      <c r="BH7" s="37">
        <v>0</v>
      </c>
      <c r="BI7" s="37">
        <f aca="true" t="shared" si="4" ref="BI7:BI35">SUM(BJ7:BM7)</f>
        <v>0</v>
      </c>
      <c r="BJ7" s="37">
        <v>0</v>
      </c>
      <c r="BK7" s="37">
        <v>0</v>
      </c>
      <c r="BL7" s="37">
        <v>0</v>
      </c>
      <c r="BM7" s="37">
        <v>0</v>
      </c>
      <c r="BN7" s="37">
        <f aca="true" t="shared" si="5" ref="BN7:BN35">SUM(BO7:BZ7)</f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f aca="true" t="shared" si="6" ref="CA7:CA35">SUM(CB7:CN7)</f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f aca="true" t="shared" si="7" ref="CO7:CO35">SUM(CP7:CR7)</f>
        <v>0</v>
      </c>
      <c r="CP7" s="37">
        <v>0</v>
      </c>
      <c r="CQ7" s="37">
        <v>0</v>
      </c>
      <c r="CR7" s="37">
        <v>0</v>
      </c>
      <c r="CS7" s="37">
        <f aca="true" t="shared" si="8" ref="CS7:CS35">SUM(CT7,CU7)</f>
        <v>0</v>
      </c>
      <c r="CT7" s="37">
        <v>0</v>
      </c>
      <c r="CU7" s="37">
        <v>0</v>
      </c>
      <c r="CV7" s="37">
        <f aca="true" t="shared" si="9" ref="CV7:CV35">SUM(CW7:DA7)</f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f aca="true" t="shared" si="10" ref="DB7:DB35">SUM(DC7,DD7)</f>
        <v>0</v>
      </c>
      <c r="DC7" s="37">
        <v>0</v>
      </c>
      <c r="DD7" s="37">
        <v>0</v>
      </c>
      <c r="DE7" s="37">
        <f aca="true" t="shared" si="11" ref="DE7:DE35">SUM(DF7:DI7)</f>
        <v>0</v>
      </c>
      <c r="DF7" s="37">
        <v>0</v>
      </c>
      <c r="DG7" s="37">
        <v>0</v>
      </c>
      <c r="DH7" s="36">
        <v>0</v>
      </c>
      <c r="DI7" s="39">
        <v>0</v>
      </c>
    </row>
    <row r="8" spans="1:113" ht="19.5" customHeight="1">
      <c r="A8" s="82" t="s">
        <v>4</v>
      </c>
      <c r="B8" s="82" t="s">
        <v>4</v>
      </c>
      <c r="C8" s="82" t="s">
        <v>4</v>
      </c>
      <c r="D8" s="34" t="s">
        <v>0</v>
      </c>
      <c r="E8" s="35">
        <f t="shared" si="0"/>
        <v>7566275.65</v>
      </c>
      <c r="F8" s="36">
        <f t="shared" si="1"/>
        <v>4513168.75</v>
      </c>
      <c r="G8" s="36">
        <v>1527384</v>
      </c>
      <c r="H8" s="36">
        <v>654312</v>
      </c>
      <c r="I8" s="36">
        <v>63198</v>
      </c>
      <c r="J8" s="36">
        <v>0</v>
      </c>
      <c r="K8" s="36">
        <v>696732</v>
      </c>
      <c r="L8" s="36">
        <v>446391.36</v>
      </c>
      <c r="M8" s="36">
        <v>0</v>
      </c>
      <c r="N8" s="36">
        <v>223195.68</v>
      </c>
      <c r="O8" s="37">
        <v>0</v>
      </c>
      <c r="P8" s="37">
        <v>23749.71</v>
      </c>
      <c r="Q8" s="37">
        <v>273815</v>
      </c>
      <c r="R8" s="37">
        <v>0</v>
      </c>
      <c r="S8" s="37">
        <v>604391</v>
      </c>
      <c r="T8" s="37">
        <f t="shared" si="2"/>
        <v>1899197.9</v>
      </c>
      <c r="U8" s="37">
        <v>902600</v>
      </c>
      <c r="V8" s="37">
        <v>0</v>
      </c>
      <c r="W8" s="37">
        <v>0</v>
      </c>
      <c r="X8" s="37">
        <v>0</v>
      </c>
      <c r="Y8" s="37">
        <v>4200</v>
      </c>
      <c r="Z8" s="37">
        <v>7800</v>
      </c>
      <c r="AA8" s="37">
        <v>0</v>
      </c>
      <c r="AB8" s="37">
        <v>0</v>
      </c>
      <c r="AC8" s="37">
        <v>0</v>
      </c>
      <c r="AD8" s="37">
        <v>17500</v>
      </c>
      <c r="AE8" s="37">
        <v>0</v>
      </c>
      <c r="AF8" s="37">
        <v>430000</v>
      </c>
      <c r="AG8" s="37">
        <v>0</v>
      </c>
      <c r="AH8" s="37">
        <v>13000</v>
      </c>
      <c r="AI8" s="37">
        <v>10000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18944.22</v>
      </c>
      <c r="AQ8" s="37">
        <v>31573.68</v>
      </c>
      <c r="AR8" s="37">
        <v>0</v>
      </c>
      <c r="AS8" s="37">
        <v>132480</v>
      </c>
      <c r="AT8" s="37">
        <v>0</v>
      </c>
      <c r="AU8" s="37">
        <v>331100</v>
      </c>
      <c r="AV8" s="37">
        <f t="shared" si="3"/>
        <v>1153909</v>
      </c>
      <c r="AW8" s="37">
        <v>0</v>
      </c>
      <c r="AX8" s="37">
        <v>0</v>
      </c>
      <c r="AY8" s="37">
        <v>0</v>
      </c>
      <c r="AZ8" s="37">
        <v>0</v>
      </c>
      <c r="BA8" s="37">
        <v>1153909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 t="s">
        <v>310</v>
      </c>
      <c r="BH8" s="37">
        <v>0</v>
      </c>
      <c r="BI8" s="37">
        <f t="shared" si="4"/>
        <v>0</v>
      </c>
      <c r="BJ8" s="37">
        <v>0</v>
      </c>
      <c r="BK8" s="37">
        <v>0</v>
      </c>
      <c r="BL8" s="37">
        <v>0</v>
      </c>
      <c r="BM8" s="37">
        <v>0</v>
      </c>
      <c r="BN8" s="37">
        <f t="shared" si="5"/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f t="shared" si="6"/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f t="shared" si="7"/>
        <v>0</v>
      </c>
      <c r="CP8" s="37">
        <v>0</v>
      </c>
      <c r="CQ8" s="37">
        <v>0</v>
      </c>
      <c r="CR8" s="37">
        <v>0</v>
      </c>
      <c r="CS8" s="37">
        <f t="shared" si="8"/>
        <v>0</v>
      </c>
      <c r="CT8" s="37">
        <v>0</v>
      </c>
      <c r="CU8" s="37">
        <v>0</v>
      </c>
      <c r="CV8" s="37">
        <f t="shared" si="9"/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f t="shared" si="10"/>
        <v>0</v>
      </c>
      <c r="DC8" s="37">
        <v>0</v>
      </c>
      <c r="DD8" s="37">
        <v>0</v>
      </c>
      <c r="DE8" s="37">
        <f t="shared" si="11"/>
        <v>0</v>
      </c>
      <c r="DF8" s="37">
        <v>0</v>
      </c>
      <c r="DG8" s="37">
        <v>0</v>
      </c>
      <c r="DH8" s="36">
        <v>0</v>
      </c>
      <c r="DI8" s="39">
        <v>0</v>
      </c>
    </row>
    <row r="9" spans="1:113" ht="19.5" customHeight="1">
      <c r="A9" s="82" t="s">
        <v>4</v>
      </c>
      <c r="B9" s="82" t="s">
        <v>4</v>
      </c>
      <c r="C9" s="82" t="s">
        <v>4</v>
      </c>
      <c r="D9" s="34" t="s">
        <v>82</v>
      </c>
      <c r="E9" s="35">
        <f t="shared" si="0"/>
        <v>7566275.65</v>
      </c>
      <c r="F9" s="36">
        <f t="shared" si="1"/>
        <v>4513168.75</v>
      </c>
      <c r="G9" s="36">
        <v>1527384</v>
      </c>
      <c r="H9" s="36">
        <v>654312</v>
      </c>
      <c r="I9" s="36">
        <v>63198</v>
      </c>
      <c r="J9" s="36">
        <v>0</v>
      </c>
      <c r="K9" s="36">
        <v>696732</v>
      </c>
      <c r="L9" s="36">
        <v>446391.36</v>
      </c>
      <c r="M9" s="36">
        <v>0</v>
      </c>
      <c r="N9" s="36">
        <v>223195.68</v>
      </c>
      <c r="O9" s="37">
        <v>0</v>
      </c>
      <c r="P9" s="37">
        <v>23749.71</v>
      </c>
      <c r="Q9" s="37">
        <v>273815</v>
      </c>
      <c r="R9" s="37">
        <v>0</v>
      </c>
      <c r="S9" s="37">
        <v>604391</v>
      </c>
      <c r="T9" s="37">
        <f t="shared" si="2"/>
        <v>1899197.9</v>
      </c>
      <c r="U9" s="37">
        <v>902600</v>
      </c>
      <c r="V9" s="37">
        <v>0</v>
      </c>
      <c r="W9" s="37">
        <v>0</v>
      </c>
      <c r="X9" s="37">
        <v>0</v>
      </c>
      <c r="Y9" s="37">
        <v>4200</v>
      </c>
      <c r="Z9" s="37">
        <v>7800</v>
      </c>
      <c r="AA9" s="37">
        <v>0</v>
      </c>
      <c r="AB9" s="37">
        <v>0</v>
      </c>
      <c r="AC9" s="37">
        <v>0</v>
      </c>
      <c r="AD9" s="37">
        <v>17500</v>
      </c>
      <c r="AE9" s="37">
        <v>0</v>
      </c>
      <c r="AF9" s="37">
        <v>430000</v>
      </c>
      <c r="AG9" s="37">
        <v>0</v>
      </c>
      <c r="AH9" s="37">
        <v>13000</v>
      </c>
      <c r="AI9" s="37">
        <v>10000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18944.22</v>
      </c>
      <c r="AQ9" s="37">
        <v>31573.68</v>
      </c>
      <c r="AR9" s="37">
        <v>0</v>
      </c>
      <c r="AS9" s="37">
        <v>132480</v>
      </c>
      <c r="AT9" s="37">
        <v>0</v>
      </c>
      <c r="AU9" s="37">
        <v>331100</v>
      </c>
      <c r="AV9" s="37">
        <f t="shared" si="3"/>
        <v>1153909</v>
      </c>
      <c r="AW9" s="37">
        <v>0</v>
      </c>
      <c r="AX9" s="37">
        <v>0</v>
      </c>
      <c r="AY9" s="37">
        <v>0</v>
      </c>
      <c r="AZ9" s="37">
        <v>0</v>
      </c>
      <c r="BA9" s="37">
        <v>1153909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 t="s">
        <v>310</v>
      </c>
      <c r="BH9" s="37">
        <v>0</v>
      </c>
      <c r="BI9" s="37">
        <f t="shared" si="4"/>
        <v>0</v>
      </c>
      <c r="BJ9" s="37">
        <v>0</v>
      </c>
      <c r="BK9" s="37">
        <v>0</v>
      </c>
      <c r="BL9" s="37">
        <v>0</v>
      </c>
      <c r="BM9" s="37">
        <v>0</v>
      </c>
      <c r="BN9" s="37">
        <f t="shared" si="5"/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f t="shared" si="6"/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f t="shared" si="7"/>
        <v>0</v>
      </c>
      <c r="CP9" s="37">
        <v>0</v>
      </c>
      <c r="CQ9" s="37">
        <v>0</v>
      </c>
      <c r="CR9" s="37">
        <v>0</v>
      </c>
      <c r="CS9" s="37">
        <f t="shared" si="8"/>
        <v>0</v>
      </c>
      <c r="CT9" s="37">
        <v>0</v>
      </c>
      <c r="CU9" s="37">
        <v>0</v>
      </c>
      <c r="CV9" s="37">
        <f t="shared" si="9"/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f t="shared" si="10"/>
        <v>0</v>
      </c>
      <c r="DC9" s="37">
        <v>0</v>
      </c>
      <c r="DD9" s="37">
        <v>0</v>
      </c>
      <c r="DE9" s="37">
        <f t="shared" si="11"/>
        <v>0</v>
      </c>
      <c r="DF9" s="37">
        <v>0</v>
      </c>
      <c r="DG9" s="37">
        <v>0</v>
      </c>
      <c r="DH9" s="36">
        <v>0</v>
      </c>
      <c r="DI9" s="39">
        <v>0</v>
      </c>
    </row>
    <row r="10" spans="1:113" ht="19.5" customHeight="1">
      <c r="A10" s="82" t="s">
        <v>83</v>
      </c>
      <c r="B10" s="82" t="s">
        <v>84</v>
      </c>
      <c r="C10" s="82" t="s">
        <v>85</v>
      </c>
      <c r="D10" s="34" t="s">
        <v>87</v>
      </c>
      <c r="E10" s="35">
        <f t="shared" si="0"/>
        <v>13000</v>
      </c>
      <c r="F10" s="36">
        <f t="shared" si="1"/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f t="shared" si="2"/>
        <v>13000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13000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f t="shared" si="3"/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 t="s">
        <v>310</v>
      </c>
      <c r="BH10" s="37">
        <v>0</v>
      </c>
      <c r="BI10" s="37">
        <f t="shared" si="4"/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f t="shared" si="5"/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f t="shared" si="6"/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f t="shared" si="7"/>
        <v>0</v>
      </c>
      <c r="CP10" s="37">
        <v>0</v>
      </c>
      <c r="CQ10" s="37">
        <v>0</v>
      </c>
      <c r="CR10" s="37">
        <v>0</v>
      </c>
      <c r="CS10" s="37">
        <f t="shared" si="8"/>
        <v>0</v>
      </c>
      <c r="CT10" s="37">
        <v>0</v>
      </c>
      <c r="CU10" s="37">
        <v>0</v>
      </c>
      <c r="CV10" s="37">
        <f t="shared" si="9"/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f t="shared" si="10"/>
        <v>0</v>
      </c>
      <c r="DC10" s="37">
        <v>0</v>
      </c>
      <c r="DD10" s="37">
        <v>0</v>
      </c>
      <c r="DE10" s="37">
        <f t="shared" si="11"/>
        <v>0</v>
      </c>
      <c r="DF10" s="37">
        <v>0</v>
      </c>
      <c r="DG10" s="37">
        <v>0</v>
      </c>
      <c r="DH10" s="36">
        <v>0</v>
      </c>
      <c r="DI10" s="39">
        <v>0</v>
      </c>
    </row>
    <row r="11" spans="1:113" ht="19.5" customHeight="1">
      <c r="A11" s="82" t="s">
        <v>83</v>
      </c>
      <c r="B11" s="82" t="s">
        <v>84</v>
      </c>
      <c r="C11" s="82" t="s">
        <v>88</v>
      </c>
      <c r="D11" s="34" t="s">
        <v>89</v>
      </c>
      <c r="E11" s="35">
        <f t="shared" si="0"/>
        <v>14100</v>
      </c>
      <c r="F11" s="36">
        <f t="shared" si="1"/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f t="shared" si="2"/>
        <v>14100</v>
      </c>
      <c r="U11" s="37">
        <v>14100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f t="shared" si="3"/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 t="s">
        <v>310</v>
      </c>
      <c r="BH11" s="37">
        <v>0</v>
      </c>
      <c r="BI11" s="37">
        <f t="shared" si="4"/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f t="shared" si="5"/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f t="shared" si="6"/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f t="shared" si="7"/>
        <v>0</v>
      </c>
      <c r="CP11" s="37">
        <v>0</v>
      </c>
      <c r="CQ11" s="37">
        <v>0</v>
      </c>
      <c r="CR11" s="37">
        <v>0</v>
      </c>
      <c r="CS11" s="37">
        <f t="shared" si="8"/>
        <v>0</v>
      </c>
      <c r="CT11" s="37">
        <v>0</v>
      </c>
      <c r="CU11" s="37">
        <v>0</v>
      </c>
      <c r="CV11" s="37">
        <f t="shared" si="9"/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f t="shared" si="10"/>
        <v>0</v>
      </c>
      <c r="DC11" s="37">
        <v>0</v>
      </c>
      <c r="DD11" s="37">
        <v>0</v>
      </c>
      <c r="DE11" s="37">
        <f t="shared" si="11"/>
        <v>0</v>
      </c>
      <c r="DF11" s="37">
        <v>0</v>
      </c>
      <c r="DG11" s="37">
        <v>0</v>
      </c>
      <c r="DH11" s="36">
        <v>0</v>
      </c>
      <c r="DI11" s="39">
        <v>0</v>
      </c>
    </row>
    <row r="12" spans="1:113" ht="19.5" customHeight="1">
      <c r="A12" s="82" t="s">
        <v>83</v>
      </c>
      <c r="B12" s="82" t="s">
        <v>84</v>
      </c>
      <c r="C12" s="82" t="s">
        <v>90</v>
      </c>
      <c r="D12" s="34" t="s">
        <v>91</v>
      </c>
      <c r="E12" s="35">
        <f t="shared" si="0"/>
        <v>5000</v>
      </c>
      <c r="F12" s="36">
        <f t="shared" si="1"/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f t="shared" si="2"/>
        <v>5000</v>
      </c>
      <c r="U12" s="37">
        <v>5000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f t="shared" si="3"/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 t="s">
        <v>310</v>
      </c>
      <c r="BH12" s="37">
        <v>0</v>
      </c>
      <c r="BI12" s="37">
        <f t="shared" si="4"/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f t="shared" si="5"/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f t="shared" si="6"/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f t="shared" si="7"/>
        <v>0</v>
      </c>
      <c r="CP12" s="37">
        <v>0</v>
      </c>
      <c r="CQ12" s="37">
        <v>0</v>
      </c>
      <c r="CR12" s="37">
        <v>0</v>
      </c>
      <c r="CS12" s="37">
        <f t="shared" si="8"/>
        <v>0</v>
      </c>
      <c r="CT12" s="37">
        <v>0</v>
      </c>
      <c r="CU12" s="37">
        <v>0</v>
      </c>
      <c r="CV12" s="37">
        <f t="shared" si="9"/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f t="shared" si="10"/>
        <v>0</v>
      </c>
      <c r="DC12" s="37">
        <v>0</v>
      </c>
      <c r="DD12" s="37">
        <v>0</v>
      </c>
      <c r="DE12" s="37">
        <f t="shared" si="11"/>
        <v>0</v>
      </c>
      <c r="DF12" s="37">
        <v>0</v>
      </c>
      <c r="DG12" s="37">
        <v>0</v>
      </c>
      <c r="DH12" s="36">
        <v>0</v>
      </c>
      <c r="DI12" s="39">
        <v>0</v>
      </c>
    </row>
    <row r="13" spans="1:113" ht="19.5" customHeight="1">
      <c r="A13" s="82" t="s">
        <v>83</v>
      </c>
      <c r="B13" s="82" t="s">
        <v>92</v>
      </c>
      <c r="C13" s="82" t="s">
        <v>84</v>
      </c>
      <c r="D13" s="34" t="s">
        <v>93</v>
      </c>
      <c r="E13" s="35">
        <f t="shared" si="0"/>
        <v>3109087.48</v>
      </c>
      <c r="F13" s="36">
        <f t="shared" si="1"/>
        <v>2745705</v>
      </c>
      <c r="G13" s="36">
        <v>1103472</v>
      </c>
      <c r="H13" s="36">
        <v>600492</v>
      </c>
      <c r="I13" s="36">
        <v>63198</v>
      </c>
      <c r="J13" s="36">
        <v>0</v>
      </c>
      <c r="K13" s="36">
        <v>358944</v>
      </c>
      <c r="L13" s="36">
        <v>0</v>
      </c>
      <c r="M13" s="36">
        <v>0</v>
      </c>
      <c r="N13" s="36">
        <v>0</v>
      </c>
      <c r="O13" s="37">
        <v>0</v>
      </c>
      <c r="P13" s="37">
        <v>15208</v>
      </c>
      <c r="Q13" s="37">
        <v>0</v>
      </c>
      <c r="R13" s="37">
        <v>0</v>
      </c>
      <c r="S13" s="37">
        <v>604391</v>
      </c>
      <c r="T13" s="37">
        <f t="shared" si="2"/>
        <v>354958.48</v>
      </c>
      <c r="U13" s="37">
        <v>156000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10000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13679.44</v>
      </c>
      <c r="AQ13" s="37">
        <v>22799.04</v>
      </c>
      <c r="AR13" s="37">
        <v>0</v>
      </c>
      <c r="AS13" s="37">
        <v>132480</v>
      </c>
      <c r="AT13" s="37">
        <v>0</v>
      </c>
      <c r="AU13" s="37">
        <v>20000</v>
      </c>
      <c r="AV13" s="37">
        <f t="shared" si="3"/>
        <v>8424</v>
      </c>
      <c r="AW13" s="37">
        <v>0</v>
      </c>
      <c r="AX13" s="37">
        <v>0</v>
      </c>
      <c r="AY13" s="37">
        <v>0</v>
      </c>
      <c r="AZ13" s="37">
        <v>0</v>
      </c>
      <c r="BA13" s="37">
        <v>8424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 t="s">
        <v>310</v>
      </c>
      <c r="BH13" s="37">
        <v>0</v>
      </c>
      <c r="BI13" s="37">
        <f t="shared" si="4"/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f t="shared" si="5"/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f t="shared" si="6"/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f t="shared" si="7"/>
        <v>0</v>
      </c>
      <c r="CP13" s="37">
        <v>0</v>
      </c>
      <c r="CQ13" s="37">
        <v>0</v>
      </c>
      <c r="CR13" s="37">
        <v>0</v>
      </c>
      <c r="CS13" s="37">
        <f t="shared" si="8"/>
        <v>0</v>
      </c>
      <c r="CT13" s="37">
        <v>0</v>
      </c>
      <c r="CU13" s="37">
        <v>0</v>
      </c>
      <c r="CV13" s="37">
        <f t="shared" si="9"/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f t="shared" si="10"/>
        <v>0</v>
      </c>
      <c r="DC13" s="37">
        <v>0</v>
      </c>
      <c r="DD13" s="37">
        <v>0</v>
      </c>
      <c r="DE13" s="37">
        <f t="shared" si="11"/>
        <v>0</v>
      </c>
      <c r="DF13" s="37">
        <v>0</v>
      </c>
      <c r="DG13" s="37">
        <v>0</v>
      </c>
      <c r="DH13" s="36">
        <v>0</v>
      </c>
      <c r="DI13" s="39">
        <v>0</v>
      </c>
    </row>
    <row r="14" spans="1:113" ht="19.5" customHeight="1">
      <c r="A14" s="82" t="s">
        <v>83</v>
      </c>
      <c r="B14" s="82" t="s">
        <v>92</v>
      </c>
      <c r="C14" s="82" t="s">
        <v>94</v>
      </c>
      <c r="D14" s="34" t="s">
        <v>95</v>
      </c>
      <c r="E14" s="35">
        <f t="shared" si="0"/>
        <v>306700</v>
      </c>
      <c r="F14" s="36">
        <f t="shared" si="1"/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f t="shared" si="2"/>
        <v>306700</v>
      </c>
      <c r="U14" s="37">
        <v>239000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67700</v>
      </c>
      <c r="AV14" s="37">
        <f t="shared" si="3"/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 t="s">
        <v>310</v>
      </c>
      <c r="BH14" s="37">
        <v>0</v>
      </c>
      <c r="BI14" s="37">
        <f t="shared" si="4"/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f t="shared" si="5"/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f t="shared" si="6"/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f t="shared" si="7"/>
        <v>0</v>
      </c>
      <c r="CP14" s="37">
        <v>0</v>
      </c>
      <c r="CQ14" s="37">
        <v>0</v>
      </c>
      <c r="CR14" s="37">
        <v>0</v>
      </c>
      <c r="CS14" s="37">
        <f t="shared" si="8"/>
        <v>0</v>
      </c>
      <c r="CT14" s="37">
        <v>0</v>
      </c>
      <c r="CU14" s="37">
        <v>0</v>
      </c>
      <c r="CV14" s="37">
        <f t="shared" si="9"/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f t="shared" si="10"/>
        <v>0</v>
      </c>
      <c r="DC14" s="37">
        <v>0</v>
      </c>
      <c r="DD14" s="37">
        <v>0</v>
      </c>
      <c r="DE14" s="37">
        <f t="shared" si="11"/>
        <v>0</v>
      </c>
      <c r="DF14" s="37">
        <v>0</v>
      </c>
      <c r="DG14" s="37">
        <v>0</v>
      </c>
      <c r="DH14" s="36">
        <v>0</v>
      </c>
      <c r="DI14" s="39">
        <v>0</v>
      </c>
    </row>
    <row r="15" spans="1:113" ht="19.5" customHeight="1">
      <c r="A15" s="82" t="s">
        <v>83</v>
      </c>
      <c r="B15" s="82" t="s">
        <v>92</v>
      </c>
      <c r="C15" s="82" t="s">
        <v>88</v>
      </c>
      <c r="D15" s="34" t="s">
        <v>96</v>
      </c>
      <c r="E15" s="35">
        <f t="shared" si="0"/>
        <v>20000</v>
      </c>
      <c r="F15" s="36">
        <f t="shared" si="1"/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f t="shared" si="2"/>
        <v>20000</v>
      </c>
      <c r="U15" s="37">
        <v>20000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f t="shared" si="3"/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 t="s">
        <v>310</v>
      </c>
      <c r="BH15" s="37">
        <v>0</v>
      </c>
      <c r="BI15" s="37">
        <f t="shared" si="4"/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f t="shared" si="5"/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f t="shared" si="6"/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f t="shared" si="7"/>
        <v>0</v>
      </c>
      <c r="CP15" s="37">
        <v>0</v>
      </c>
      <c r="CQ15" s="37">
        <v>0</v>
      </c>
      <c r="CR15" s="37">
        <v>0</v>
      </c>
      <c r="CS15" s="37">
        <f t="shared" si="8"/>
        <v>0</v>
      </c>
      <c r="CT15" s="37">
        <v>0</v>
      </c>
      <c r="CU15" s="37">
        <v>0</v>
      </c>
      <c r="CV15" s="37">
        <f t="shared" si="9"/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f t="shared" si="10"/>
        <v>0</v>
      </c>
      <c r="DC15" s="37">
        <v>0</v>
      </c>
      <c r="DD15" s="37">
        <v>0</v>
      </c>
      <c r="DE15" s="37">
        <f t="shared" si="11"/>
        <v>0</v>
      </c>
      <c r="DF15" s="37">
        <v>0</v>
      </c>
      <c r="DG15" s="37">
        <v>0</v>
      </c>
      <c r="DH15" s="36">
        <v>0</v>
      </c>
      <c r="DI15" s="39">
        <v>0</v>
      </c>
    </row>
    <row r="16" spans="1:113" ht="19.5" customHeight="1">
      <c r="A16" s="82" t="s">
        <v>83</v>
      </c>
      <c r="B16" s="82" t="s">
        <v>92</v>
      </c>
      <c r="C16" s="82" t="s">
        <v>97</v>
      </c>
      <c r="D16" s="34" t="s">
        <v>98</v>
      </c>
      <c r="E16" s="35">
        <f t="shared" si="0"/>
        <v>66185.91</v>
      </c>
      <c r="F16" s="36">
        <f t="shared" si="1"/>
        <v>65006.65</v>
      </c>
      <c r="G16" s="36">
        <v>35712</v>
      </c>
      <c r="H16" s="36">
        <v>4140</v>
      </c>
      <c r="I16" s="36">
        <v>0</v>
      </c>
      <c r="J16" s="36">
        <v>0</v>
      </c>
      <c r="K16" s="36">
        <v>24480</v>
      </c>
      <c r="L16" s="36">
        <v>0</v>
      </c>
      <c r="M16" s="36">
        <v>0</v>
      </c>
      <c r="N16" s="36">
        <v>0</v>
      </c>
      <c r="O16" s="37">
        <v>0</v>
      </c>
      <c r="P16" s="37">
        <v>674.65</v>
      </c>
      <c r="Q16" s="37">
        <v>0</v>
      </c>
      <c r="R16" s="37">
        <v>0</v>
      </c>
      <c r="S16" s="37">
        <v>0</v>
      </c>
      <c r="T16" s="37">
        <f t="shared" si="2"/>
        <v>1179.26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442.22</v>
      </c>
      <c r="AQ16" s="37">
        <v>737.04</v>
      </c>
      <c r="AR16" s="37">
        <v>0</v>
      </c>
      <c r="AS16" s="37">
        <v>0</v>
      </c>
      <c r="AT16" s="37">
        <v>0</v>
      </c>
      <c r="AU16" s="37">
        <v>0</v>
      </c>
      <c r="AV16" s="37">
        <f t="shared" si="3"/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 t="s">
        <v>310</v>
      </c>
      <c r="BH16" s="37">
        <v>0</v>
      </c>
      <c r="BI16" s="37">
        <f t="shared" si="4"/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f t="shared" si="5"/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f t="shared" si="6"/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f t="shared" si="7"/>
        <v>0</v>
      </c>
      <c r="CP16" s="37">
        <v>0</v>
      </c>
      <c r="CQ16" s="37">
        <v>0</v>
      </c>
      <c r="CR16" s="37">
        <v>0</v>
      </c>
      <c r="CS16" s="37">
        <f t="shared" si="8"/>
        <v>0</v>
      </c>
      <c r="CT16" s="37">
        <v>0</v>
      </c>
      <c r="CU16" s="37">
        <v>0</v>
      </c>
      <c r="CV16" s="37">
        <f t="shared" si="9"/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f t="shared" si="10"/>
        <v>0</v>
      </c>
      <c r="DC16" s="37">
        <v>0</v>
      </c>
      <c r="DD16" s="37">
        <v>0</v>
      </c>
      <c r="DE16" s="37">
        <f t="shared" si="11"/>
        <v>0</v>
      </c>
      <c r="DF16" s="37">
        <v>0</v>
      </c>
      <c r="DG16" s="37">
        <v>0</v>
      </c>
      <c r="DH16" s="36">
        <v>0</v>
      </c>
      <c r="DI16" s="39">
        <v>0</v>
      </c>
    </row>
    <row r="17" spans="1:113" ht="19.5" customHeight="1">
      <c r="A17" s="82" t="s">
        <v>83</v>
      </c>
      <c r="B17" s="82" t="s">
        <v>85</v>
      </c>
      <c r="C17" s="82" t="s">
        <v>84</v>
      </c>
      <c r="D17" s="34" t="s">
        <v>93</v>
      </c>
      <c r="E17" s="35">
        <f t="shared" si="0"/>
        <v>122186.84999999999</v>
      </c>
      <c r="F17" s="36">
        <f t="shared" si="1"/>
        <v>120259.17</v>
      </c>
      <c r="G17" s="36">
        <v>57960</v>
      </c>
      <c r="H17" s="36">
        <v>8280</v>
      </c>
      <c r="I17" s="36">
        <v>0</v>
      </c>
      <c r="J17" s="36">
        <v>0</v>
      </c>
      <c r="K17" s="36">
        <v>52776</v>
      </c>
      <c r="L17" s="36">
        <v>0</v>
      </c>
      <c r="M17" s="36">
        <v>0</v>
      </c>
      <c r="N17" s="36">
        <v>0</v>
      </c>
      <c r="O17" s="37">
        <v>0</v>
      </c>
      <c r="P17" s="37">
        <v>1243.17</v>
      </c>
      <c r="Q17" s="37">
        <v>0</v>
      </c>
      <c r="R17" s="37">
        <v>0</v>
      </c>
      <c r="S17" s="37">
        <v>0</v>
      </c>
      <c r="T17" s="37">
        <f t="shared" si="2"/>
        <v>1927.6799999999998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722.88</v>
      </c>
      <c r="AQ17" s="37">
        <v>1204.8</v>
      </c>
      <c r="AR17" s="37">
        <v>0</v>
      </c>
      <c r="AS17" s="37">
        <v>0</v>
      </c>
      <c r="AT17" s="37">
        <v>0</v>
      </c>
      <c r="AU17" s="37">
        <v>0</v>
      </c>
      <c r="AV17" s="37">
        <f t="shared" si="3"/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 t="s">
        <v>310</v>
      </c>
      <c r="BH17" s="37">
        <v>0</v>
      </c>
      <c r="BI17" s="37">
        <f t="shared" si="4"/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f t="shared" si="5"/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f t="shared" si="6"/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f t="shared" si="7"/>
        <v>0</v>
      </c>
      <c r="CP17" s="37">
        <v>0</v>
      </c>
      <c r="CQ17" s="37">
        <v>0</v>
      </c>
      <c r="CR17" s="37">
        <v>0</v>
      </c>
      <c r="CS17" s="37">
        <f t="shared" si="8"/>
        <v>0</v>
      </c>
      <c r="CT17" s="37">
        <v>0</v>
      </c>
      <c r="CU17" s="37">
        <v>0</v>
      </c>
      <c r="CV17" s="37">
        <f t="shared" si="9"/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f t="shared" si="10"/>
        <v>0</v>
      </c>
      <c r="DC17" s="37">
        <v>0</v>
      </c>
      <c r="DD17" s="37">
        <v>0</v>
      </c>
      <c r="DE17" s="37">
        <f t="shared" si="11"/>
        <v>0</v>
      </c>
      <c r="DF17" s="37">
        <v>0</v>
      </c>
      <c r="DG17" s="37">
        <v>0</v>
      </c>
      <c r="DH17" s="36">
        <v>0</v>
      </c>
      <c r="DI17" s="39">
        <v>0</v>
      </c>
    </row>
    <row r="18" spans="1:113" ht="19.5" customHeight="1">
      <c r="A18" s="82" t="s">
        <v>83</v>
      </c>
      <c r="B18" s="82" t="s">
        <v>99</v>
      </c>
      <c r="C18" s="82" t="s">
        <v>84</v>
      </c>
      <c r="D18" s="34" t="s">
        <v>93</v>
      </c>
      <c r="E18" s="35">
        <f t="shared" si="0"/>
        <v>12000</v>
      </c>
      <c r="F18" s="36">
        <f t="shared" si="1"/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f t="shared" si="2"/>
        <v>12000</v>
      </c>
      <c r="U18" s="37">
        <v>7000</v>
      </c>
      <c r="V18" s="37">
        <v>0</v>
      </c>
      <c r="W18" s="37">
        <v>0</v>
      </c>
      <c r="X18" s="37">
        <v>0</v>
      </c>
      <c r="Y18" s="37">
        <v>900</v>
      </c>
      <c r="Z18" s="37">
        <v>1100</v>
      </c>
      <c r="AA18" s="37">
        <v>0</v>
      </c>
      <c r="AB18" s="37">
        <v>0</v>
      </c>
      <c r="AC18" s="37">
        <v>0</v>
      </c>
      <c r="AD18" s="37">
        <v>3000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f t="shared" si="3"/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 t="s">
        <v>310</v>
      </c>
      <c r="BH18" s="37">
        <v>0</v>
      </c>
      <c r="BI18" s="37">
        <f t="shared" si="4"/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f t="shared" si="5"/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f t="shared" si="6"/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f t="shared" si="7"/>
        <v>0</v>
      </c>
      <c r="CP18" s="37">
        <v>0</v>
      </c>
      <c r="CQ18" s="37">
        <v>0</v>
      </c>
      <c r="CR18" s="37">
        <v>0</v>
      </c>
      <c r="CS18" s="37">
        <f t="shared" si="8"/>
        <v>0</v>
      </c>
      <c r="CT18" s="37">
        <v>0</v>
      </c>
      <c r="CU18" s="37">
        <v>0</v>
      </c>
      <c r="CV18" s="37">
        <f t="shared" si="9"/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f t="shared" si="10"/>
        <v>0</v>
      </c>
      <c r="DC18" s="37">
        <v>0</v>
      </c>
      <c r="DD18" s="37">
        <v>0</v>
      </c>
      <c r="DE18" s="37">
        <f t="shared" si="11"/>
        <v>0</v>
      </c>
      <c r="DF18" s="37">
        <v>0</v>
      </c>
      <c r="DG18" s="37">
        <v>0</v>
      </c>
      <c r="DH18" s="36">
        <v>0</v>
      </c>
      <c r="DI18" s="39">
        <v>0</v>
      </c>
    </row>
    <row r="19" spans="1:113" ht="19.5" customHeight="1">
      <c r="A19" s="82" t="s">
        <v>83</v>
      </c>
      <c r="B19" s="82" t="s">
        <v>100</v>
      </c>
      <c r="C19" s="82" t="s">
        <v>90</v>
      </c>
      <c r="D19" s="34" t="s">
        <v>101</v>
      </c>
      <c r="E19" s="35">
        <f t="shared" si="0"/>
        <v>5000</v>
      </c>
      <c r="F19" s="36">
        <f t="shared" si="1"/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f t="shared" si="2"/>
        <v>5000</v>
      </c>
      <c r="U19" s="37">
        <v>5000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f t="shared" si="3"/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 t="s">
        <v>310</v>
      </c>
      <c r="BH19" s="37">
        <v>0</v>
      </c>
      <c r="BI19" s="37">
        <f t="shared" si="4"/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f t="shared" si="5"/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f t="shared" si="6"/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f t="shared" si="7"/>
        <v>0</v>
      </c>
      <c r="CP19" s="37">
        <v>0</v>
      </c>
      <c r="CQ19" s="37">
        <v>0</v>
      </c>
      <c r="CR19" s="37">
        <v>0</v>
      </c>
      <c r="CS19" s="37">
        <f t="shared" si="8"/>
        <v>0</v>
      </c>
      <c r="CT19" s="37">
        <v>0</v>
      </c>
      <c r="CU19" s="37">
        <v>0</v>
      </c>
      <c r="CV19" s="37">
        <f t="shared" si="9"/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f t="shared" si="10"/>
        <v>0</v>
      </c>
      <c r="DC19" s="37">
        <v>0</v>
      </c>
      <c r="DD19" s="37">
        <v>0</v>
      </c>
      <c r="DE19" s="37">
        <f t="shared" si="11"/>
        <v>0</v>
      </c>
      <c r="DF19" s="37">
        <v>0</v>
      </c>
      <c r="DG19" s="37">
        <v>0</v>
      </c>
      <c r="DH19" s="36">
        <v>0</v>
      </c>
      <c r="DI19" s="39">
        <v>0</v>
      </c>
    </row>
    <row r="20" spans="1:113" ht="19.5" customHeight="1">
      <c r="A20" s="82" t="s">
        <v>83</v>
      </c>
      <c r="B20" s="82" t="s">
        <v>102</v>
      </c>
      <c r="C20" s="82" t="s">
        <v>90</v>
      </c>
      <c r="D20" s="34" t="s">
        <v>103</v>
      </c>
      <c r="E20" s="35">
        <f t="shared" si="0"/>
        <v>5000</v>
      </c>
      <c r="F20" s="36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f t="shared" si="2"/>
        <v>5000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5000</v>
      </c>
      <c r="AV20" s="37">
        <f t="shared" si="3"/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 t="s">
        <v>310</v>
      </c>
      <c r="BH20" s="37">
        <v>0</v>
      </c>
      <c r="BI20" s="37">
        <f t="shared" si="4"/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f t="shared" si="5"/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f t="shared" si="6"/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f t="shared" si="7"/>
        <v>0</v>
      </c>
      <c r="CP20" s="37">
        <v>0</v>
      </c>
      <c r="CQ20" s="37">
        <v>0</v>
      </c>
      <c r="CR20" s="37">
        <v>0</v>
      </c>
      <c r="CS20" s="37">
        <f t="shared" si="8"/>
        <v>0</v>
      </c>
      <c r="CT20" s="37">
        <v>0</v>
      </c>
      <c r="CU20" s="37">
        <v>0</v>
      </c>
      <c r="CV20" s="37">
        <f t="shared" si="9"/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f t="shared" si="10"/>
        <v>0</v>
      </c>
      <c r="DC20" s="37">
        <v>0</v>
      </c>
      <c r="DD20" s="37">
        <v>0</v>
      </c>
      <c r="DE20" s="37">
        <f t="shared" si="11"/>
        <v>0</v>
      </c>
      <c r="DF20" s="37">
        <v>0</v>
      </c>
      <c r="DG20" s="37">
        <v>0</v>
      </c>
      <c r="DH20" s="36">
        <v>0</v>
      </c>
      <c r="DI20" s="39">
        <v>0</v>
      </c>
    </row>
    <row r="21" spans="1:113" ht="19.5" customHeight="1">
      <c r="A21" s="82" t="s">
        <v>104</v>
      </c>
      <c r="B21" s="82" t="s">
        <v>99</v>
      </c>
      <c r="C21" s="82" t="s">
        <v>105</v>
      </c>
      <c r="D21" s="34" t="s">
        <v>106</v>
      </c>
      <c r="E21" s="35">
        <f t="shared" si="0"/>
        <v>5000</v>
      </c>
      <c r="F21" s="36">
        <f t="shared" si="1"/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f t="shared" si="2"/>
        <v>5000</v>
      </c>
      <c r="U21" s="37">
        <v>5000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f t="shared" si="3"/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 t="s">
        <v>310</v>
      </c>
      <c r="BH21" s="37">
        <v>0</v>
      </c>
      <c r="BI21" s="37">
        <f t="shared" si="4"/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f t="shared" si="5"/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f t="shared" si="6"/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f t="shared" si="7"/>
        <v>0</v>
      </c>
      <c r="CP21" s="37">
        <v>0</v>
      </c>
      <c r="CQ21" s="37">
        <v>0</v>
      </c>
      <c r="CR21" s="37">
        <v>0</v>
      </c>
      <c r="CS21" s="37">
        <f t="shared" si="8"/>
        <v>0</v>
      </c>
      <c r="CT21" s="37">
        <v>0</v>
      </c>
      <c r="CU21" s="37">
        <v>0</v>
      </c>
      <c r="CV21" s="37">
        <f t="shared" si="9"/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f t="shared" si="10"/>
        <v>0</v>
      </c>
      <c r="DC21" s="37">
        <v>0</v>
      </c>
      <c r="DD21" s="37">
        <v>0</v>
      </c>
      <c r="DE21" s="37">
        <f t="shared" si="11"/>
        <v>0</v>
      </c>
      <c r="DF21" s="37">
        <v>0</v>
      </c>
      <c r="DG21" s="37">
        <v>0</v>
      </c>
      <c r="DH21" s="36">
        <v>0</v>
      </c>
      <c r="DI21" s="39">
        <v>0</v>
      </c>
    </row>
    <row r="22" spans="1:113" ht="19.5" customHeight="1">
      <c r="A22" s="82" t="s">
        <v>107</v>
      </c>
      <c r="B22" s="82" t="s">
        <v>84</v>
      </c>
      <c r="C22" s="82" t="s">
        <v>84</v>
      </c>
      <c r="D22" s="34" t="s">
        <v>93</v>
      </c>
      <c r="E22" s="35">
        <f t="shared" si="0"/>
        <v>72000</v>
      </c>
      <c r="F22" s="36">
        <f t="shared" si="1"/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f t="shared" si="2"/>
        <v>72000</v>
      </c>
      <c r="U22" s="37">
        <v>72000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f t="shared" si="3"/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 t="s">
        <v>310</v>
      </c>
      <c r="BH22" s="37">
        <v>0</v>
      </c>
      <c r="BI22" s="37">
        <f t="shared" si="4"/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f t="shared" si="5"/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f t="shared" si="6"/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f t="shared" si="7"/>
        <v>0</v>
      </c>
      <c r="CP22" s="37">
        <v>0</v>
      </c>
      <c r="CQ22" s="37">
        <v>0</v>
      </c>
      <c r="CR22" s="37">
        <v>0</v>
      </c>
      <c r="CS22" s="37">
        <f t="shared" si="8"/>
        <v>0</v>
      </c>
      <c r="CT22" s="37">
        <v>0</v>
      </c>
      <c r="CU22" s="37">
        <v>0</v>
      </c>
      <c r="CV22" s="37">
        <f t="shared" si="9"/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f t="shared" si="10"/>
        <v>0</v>
      </c>
      <c r="DC22" s="37">
        <v>0</v>
      </c>
      <c r="DD22" s="37">
        <v>0</v>
      </c>
      <c r="DE22" s="37">
        <f t="shared" si="11"/>
        <v>0</v>
      </c>
      <c r="DF22" s="37">
        <v>0</v>
      </c>
      <c r="DG22" s="37">
        <v>0</v>
      </c>
      <c r="DH22" s="36">
        <v>0</v>
      </c>
      <c r="DI22" s="39">
        <v>0</v>
      </c>
    </row>
    <row r="23" spans="1:113" ht="19.5" customHeight="1">
      <c r="A23" s="82" t="s">
        <v>107</v>
      </c>
      <c r="B23" s="82" t="s">
        <v>84</v>
      </c>
      <c r="C23" s="82" t="s">
        <v>108</v>
      </c>
      <c r="D23" s="34" t="s">
        <v>109</v>
      </c>
      <c r="E23" s="35">
        <f t="shared" si="0"/>
        <v>24000</v>
      </c>
      <c r="F23" s="36">
        <f t="shared" si="1"/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f t="shared" si="2"/>
        <v>24000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24000</v>
      </c>
      <c r="AV23" s="37">
        <f t="shared" si="3"/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 t="s">
        <v>310</v>
      </c>
      <c r="BH23" s="37">
        <v>0</v>
      </c>
      <c r="BI23" s="37">
        <f t="shared" si="4"/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f t="shared" si="5"/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f t="shared" si="6"/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f t="shared" si="7"/>
        <v>0</v>
      </c>
      <c r="CP23" s="37">
        <v>0</v>
      </c>
      <c r="CQ23" s="37">
        <v>0</v>
      </c>
      <c r="CR23" s="37">
        <v>0</v>
      </c>
      <c r="CS23" s="37">
        <f t="shared" si="8"/>
        <v>0</v>
      </c>
      <c r="CT23" s="37">
        <v>0</v>
      </c>
      <c r="CU23" s="37">
        <v>0</v>
      </c>
      <c r="CV23" s="37">
        <f t="shared" si="9"/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f t="shared" si="10"/>
        <v>0</v>
      </c>
      <c r="DC23" s="37">
        <v>0</v>
      </c>
      <c r="DD23" s="37">
        <v>0</v>
      </c>
      <c r="DE23" s="37">
        <f t="shared" si="11"/>
        <v>0</v>
      </c>
      <c r="DF23" s="37">
        <v>0</v>
      </c>
      <c r="DG23" s="37">
        <v>0</v>
      </c>
      <c r="DH23" s="36">
        <v>0</v>
      </c>
      <c r="DI23" s="39">
        <v>0</v>
      </c>
    </row>
    <row r="24" spans="1:113" ht="19.5" customHeight="1">
      <c r="A24" s="82" t="s">
        <v>107</v>
      </c>
      <c r="B24" s="82" t="s">
        <v>84</v>
      </c>
      <c r="C24" s="82" t="s">
        <v>110</v>
      </c>
      <c r="D24" s="34" t="s">
        <v>111</v>
      </c>
      <c r="E24" s="35">
        <f t="shared" si="0"/>
        <v>224711.74</v>
      </c>
      <c r="F24" s="36">
        <f t="shared" si="1"/>
        <v>221228.47</v>
      </c>
      <c r="G24" s="36">
        <v>104292</v>
      </c>
      <c r="H24" s="36">
        <v>16560</v>
      </c>
      <c r="I24" s="36">
        <v>0</v>
      </c>
      <c r="J24" s="36">
        <v>0</v>
      </c>
      <c r="K24" s="36">
        <v>98100</v>
      </c>
      <c r="L24" s="36">
        <v>0</v>
      </c>
      <c r="M24" s="36">
        <v>0</v>
      </c>
      <c r="N24" s="36">
        <v>0</v>
      </c>
      <c r="O24" s="37">
        <v>0</v>
      </c>
      <c r="P24" s="37">
        <v>2276.47</v>
      </c>
      <c r="Q24" s="37">
        <v>0</v>
      </c>
      <c r="R24" s="37">
        <v>0</v>
      </c>
      <c r="S24" s="37">
        <v>0</v>
      </c>
      <c r="T24" s="37">
        <f t="shared" si="2"/>
        <v>3483.27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1306.23</v>
      </c>
      <c r="AQ24" s="37">
        <v>2177.04</v>
      </c>
      <c r="AR24" s="37">
        <v>0</v>
      </c>
      <c r="AS24" s="37">
        <v>0</v>
      </c>
      <c r="AT24" s="37">
        <v>0</v>
      </c>
      <c r="AU24" s="37">
        <v>0</v>
      </c>
      <c r="AV24" s="37">
        <f t="shared" si="3"/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 t="s">
        <v>310</v>
      </c>
      <c r="BH24" s="37">
        <v>0</v>
      </c>
      <c r="BI24" s="37">
        <f t="shared" si="4"/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f t="shared" si="5"/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f t="shared" si="6"/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f t="shared" si="7"/>
        <v>0</v>
      </c>
      <c r="CP24" s="37">
        <v>0</v>
      </c>
      <c r="CQ24" s="37">
        <v>0</v>
      </c>
      <c r="CR24" s="37">
        <v>0</v>
      </c>
      <c r="CS24" s="37">
        <f t="shared" si="8"/>
        <v>0</v>
      </c>
      <c r="CT24" s="37">
        <v>0</v>
      </c>
      <c r="CU24" s="37">
        <v>0</v>
      </c>
      <c r="CV24" s="37">
        <f t="shared" si="9"/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f t="shared" si="10"/>
        <v>0</v>
      </c>
      <c r="DC24" s="37">
        <v>0</v>
      </c>
      <c r="DD24" s="37">
        <v>0</v>
      </c>
      <c r="DE24" s="37">
        <f t="shared" si="11"/>
        <v>0</v>
      </c>
      <c r="DF24" s="37">
        <v>0</v>
      </c>
      <c r="DG24" s="37">
        <v>0</v>
      </c>
      <c r="DH24" s="36">
        <v>0</v>
      </c>
      <c r="DI24" s="39">
        <v>0</v>
      </c>
    </row>
    <row r="25" spans="1:113" ht="19.5" customHeight="1">
      <c r="A25" s="82" t="s">
        <v>112</v>
      </c>
      <c r="B25" s="82" t="s">
        <v>113</v>
      </c>
      <c r="C25" s="82" t="s">
        <v>113</v>
      </c>
      <c r="D25" s="34" t="s">
        <v>114</v>
      </c>
      <c r="E25" s="35">
        <f t="shared" si="0"/>
        <v>446391.36</v>
      </c>
      <c r="F25" s="36">
        <f t="shared" si="1"/>
        <v>446391.36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446391.36</v>
      </c>
      <c r="M25" s="36">
        <v>0</v>
      </c>
      <c r="N25" s="36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f t="shared" si="2"/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f t="shared" si="3"/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 t="s">
        <v>310</v>
      </c>
      <c r="BH25" s="37">
        <v>0</v>
      </c>
      <c r="BI25" s="37">
        <f t="shared" si="4"/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f t="shared" si="5"/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f t="shared" si="6"/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f t="shared" si="7"/>
        <v>0</v>
      </c>
      <c r="CP25" s="37">
        <v>0</v>
      </c>
      <c r="CQ25" s="37">
        <v>0</v>
      </c>
      <c r="CR25" s="37">
        <v>0</v>
      </c>
      <c r="CS25" s="37">
        <f t="shared" si="8"/>
        <v>0</v>
      </c>
      <c r="CT25" s="37">
        <v>0</v>
      </c>
      <c r="CU25" s="37">
        <v>0</v>
      </c>
      <c r="CV25" s="37">
        <f t="shared" si="9"/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f t="shared" si="10"/>
        <v>0</v>
      </c>
      <c r="DC25" s="37">
        <v>0</v>
      </c>
      <c r="DD25" s="37">
        <v>0</v>
      </c>
      <c r="DE25" s="37">
        <f t="shared" si="11"/>
        <v>0</v>
      </c>
      <c r="DF25" s="37">
        <v>0</v>
      </c>
      <c r="DG25" s="37">
        <v>0</v>
      </c>
      <c r="DH25" s="36">
        <v>0</v>
      </c>
      <c r="DI25" s="39">
        <v>0</v>
      </c>
    </row>
    <row r="26" spans="1:113" ht="19.5" customHeight="1">
      <c r="A26" s="82" t="s">
        <v>112</v>
      </c>
      <c r="B26" s="82" t="s">
        <v>88</v>
      </c>
      <c r="C26" s="82" t="s">
        <v>113</v>
      </c>
      <c r="D26" s="34" t="s">
        <v>115</v>
      </c>
      <c r="E26" s="35">
        <f t="shared" si="0"/>
        <v>58415</v>
      </c>
      <c r="F26" s="36">
        <f t="shared" si="1"/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f t="shared" si="2"/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f t="shared" si="3"/>
        <v>58415</v>
      </c>
      <c r="AW26" s="37">
        <v>0</v>
      </c>
      <c r="AX26" s="37">
        <v>0</v>
      </c>
      <c r="AY26" s="37">
        <v>0</v>
      </c>
      <c r="AZ26" s="37">
        <v>0</v>
      </c>
      <c r="BA26" s="37">
        <v>58415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 t="s">
        <v>310</v>
      </c>
      <c r="BH26" s="37">
        <v>0</v>
      </c>
      <c r="BI26" s="37">
        <f t="shared" si="4"/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f t="shared" si="5"/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f t="shared" si="6"/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f t="shared" si="7"/>
        <v>0</v>
      </c>
      <c r="CP26" s="37">
        <v>0</v>
      </c>
      <c r="CQ26" s="37">
        <v>0</v>
      </c>
      <c r="CR26" s="37">
        <v>0</v>
      </c>
      <c r="CS26" s="37">
        <f t="shared" si="8"/>
        <v>0</v>
      </c>
      <c r="CT26" s="37">
        <v>0</v>
      </c>
      <c r="CU26" s="37">
        <v>0</v>
      </c>
      <c r="CV26" s="37">
        <f t="shared" si="9"/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f t="shared" si="10"/>
        <v>0</v>
      </c>
      <c r="DC26" s="37">
        <v>0</v>
      </c>
      <c r="DD26" s="37">
        <v>0</v>
      </c>
      <c r="DE26" s="37">
        <f t="shared" si="11"/>
        <v>0</v>
      </c>
      <c r="DF26" s="37">
        <v>0</v>
      </c>
      <c r="DG26" s="37">
        <v>0</v>
      </c>
      <c r="DH26" s="36">
        <v>0</v>
      </c>
      <c r="DI26" s="39">
        <v>0</v>
      </c>
    </row>
    <row r="27" spans="1:113" ht="19.5" customHeight="1">
      <c r="A27" s="82" t="s">
        <v>116</v>
      </c>
      <c r="B27" s="82" t="s">
        <v>84</v>
      </c>
      <c r="C27" s="82" t="s">
        <v>84</v>
      </c>
      <c r="D27" s="34" t="s">
        <v>93</v>
      </c>
      <c r="E27" s="35">
        <f t="shared" si="0"/>
        <v>12000</v>
      </c>
      <c r="F27" s="36">
        <f t="shared" si="1"/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f t="shared" si="2"/>
        <v>12000</v>
      </c>
      <c r="U27" s="37">
        <v>6000</v>
      </c>
      <c r="V27" s="37">
        <v>0</v>
      </c>
      <c r="W27" s="37">
        <v>0</v>
      </c>
      <c r="X27" s="37">
        <v>0</v>
      </c>
      <c r="Y27" s="37">
        <v>800</v>
      </c>
      <c r="Z27" s="37">
        <v>2200</v>
      </c>
      <c r="AA27" s="37">
        <v>0</v>
      </c>
      <c r="AB27" s="37">
        <v>0</v>
      </c>
      <c r="AC27" s="37">
        <v>0</v>
      </c>
      <c r="AD27" s="37">
        <v>3000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f t="shared" si="3"/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 t="s">
        <v>310</v>
      </c>
      <c r="BH27" s="37">
        <v>0</v>
      </c>
      <c r="BI27" s="37">
        <f t="shared" si="4"/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f t="shared" si="5"/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f t="shared" si="6"/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f t="shared" si="7"/>
        <v>0</v>
      </c>
      <c r="CP27" s="37">
        <v>0</v>
      </c>
      <c r="CQ27" s="37">
        <v>0</v>
      </c>
      <c r="CR27" s="37">
        <v>0</v>
      </c>
      <c r="CS27" s="37">
        <f t="shared" si="8"/>
        <v>0</v>
      </c>
      <c r="CT27" s="37">
        <v>0</v>
      </c>
      <c r="CU27" s="37">
        <v>0</v>
      </c>
      <c r="CV27" s="37">
        <f t="shared" si="9"/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f t="shared" si="10"/>
        <v>0</v>
      </c>
      <c r="DC27" s="37">
        <v>0</v>
      </c>
      <c r="DD27" s="37">
        <v>0</v>
      </c>
      <c r="DE27" s="37">
        <f t="shared" si="11"/>
        <v>0</v>
      </c>
      <c r="DF27" s="37">
        <v>0</v>
      </c>
      <c r="DG27" s="37">
        <v>0</v>
      </c>
      <c r="DH27" s="36">
        <v>0</v>
      </c>
      <c r="DI27" s="39">
        <v>0</v>
      </c>
    </row>
    <row r="28" spans="1:113" ht="19.5" customHeight="1">
      <c r="A28" s="82" t="s">
        <v>116</v>
      </c>
      <c r="B28" s="82" t="s">
        <v>117</v>
      </c>
      <c r="C28" s="82" t="s">
        <v>84</v>
      </c>
      <c r="D28" s="34" t="s">
        <v>118</v>
      </c>
      <c r="E28" s="35">
        <f t="shared" si="0"/>
        <v>223195.68</v>
      </c>
      <c r="F28" s="36">
        <f t="shared" si="1"/>
        <v>223195.68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223195.68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f t="shared" si="2"/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f t="shared" si="3"/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 t="s">
        <v>310</v>
      </c>
      <c r="BH28" s="37">
        <v>0</v>
      </c>
      <c r="BI28" s="37">
        <f t="shared" si="4"/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f t="shared" si="5"/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f t="shared" si="6"/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f t="shared" si="7"/>
        <v>0</v>
      </c>
      <c r="CP28" s="37">
        <v>0</v>
      </c>
      <c r="CQ28" s="37">
        <v>0</v>
      </c>
      <c r="CR28" s="37">
        <v>0</v>
      </c>
      <c r="CS28" s="37">
        <f t="shared" si="8"/>
        <v>0</v>
      </c>
      <c r="CT28" s="37">
        <v>0</v>
      </c>
      <c r="CU28" s="37">
        <v>0</v>
      </c>
      <c r="CV28" s="37">
        <f t="shared" si="9"/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f t="shared" si="10"/>
        <v>0</v>
      </c>
      <c r="DC28" s="37">
        <v>0</v>
      </c>
      <c r="DD28" s="37">
        <v>0</v>
      </c>
      <c r="DE28" s="37">
        <f t="shared" si="11"/>
        <v>0</v>
      </c>
      <c r="DF28" s="37">
        <v>0</v>
      </c>
      <c r="DG28" s="37">
        <v>0</v>
      </c>
      <c r="DH28" s="36">
        <v>0</v>
      </c>
      <c r="DI28" s="39">
        <v>0</v>
      </c>
    </row>
    <row r="29" spans="1:113" ht="19.5" customHeight="1">
      <c r="A29" s="82" t="s">
        <v>119</v>
      </c>
      <c r="B29" s="82" t="s">
        <v>84</v>
      </c>
      <c r="C29" s="82" t="s">
        <v>84</v>
      </c>
      <c r="D29" s="34" t="s">
        <v>93</v>
      </c>
      <c r="E29" s="35">
        <f t="shared" si="0"/>
        <v>449016.63</v>
      </c>
      <c r="F29" s="36">
        <f t="shared" si="1"/>
        <v>417567.42</v>
      </c>
      <c r="G29" s="36">
        <v>225948</v>
      </c>
      <c r="H29" s="36">
        <v>24840</v>
      </c>
      <c r="I29" s="36">
        <v>0</v>
      </c>
      <c r="J29" s="36">
        <v>0</v>
      </c>
      <c r="K29" s="36">
        <v>162432</v>
      </c>
      <c r="L29" s="36">
        <v>0</v>
      </c>
      <c r="M29" s="36">
        <v>0</v>
      </c>
      <c r="N29" s="36">
        <v>0</v>
      </c>
      <c r="O29" s="37">
        <v>0</v>
      </c>
      <c r="P29" s="37">
        <v>4347.42</v>
      </c>
      <c r="Q29" s="37">
        <v>0</v>
      </c>
      <c r="R29" s="37">
        <v>0</v>
      </c>
      <c r="S29" s="37">
        <v>0</v>
      </c>
      <c r="T29" s="37">
        <f t="shared" si="2"/>
        <v>31449.21</v>
      </c>
      <c r="U29" s="37">
        <v>17000</v>
      </c>
      <c r="V29" s="37">
        <v>0</v>
      </c>
      <c r="W29" s="37">
        <v>0</v>
      </c>
      <c r="X29" s="37">
        <v>0</v>
      </c>
      <c r="Y29" s="37">
        <v>1000</v>
      </c>
      <c r="Z29" s="37">
        <v>2000</v>
      </c>
      <c r="AA29" s="37">
        <v>0</v>
      </c>
      <c r="AB29" s="37">
        <v>0</v>
      </c>
      <c r="AC29" s="37">
        <v>0</v>
      </c>
      <c r="AD29" s="37">
        <v>4000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2793.45</v>
      </c>
      <c r="AQ29" s="37">
        <v>4655.76</v>
      </c>
      <c r="AR29" s="37">
        <v>0</v>
      </c>
      <c r="AS29" s="37">
        <v>0</v>
      </c>
      <c r="AT29" s="37">
        <v>0</v>
      </c>
      <c r="AU29" s="37">
        <v>0</v>
      </c>
      <c r="AV29" s="37">
        <f t="shared" si="3"/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 t="s">
        <v>310</v>
      </c>
      <c r="BH29" s="37">
        <v>0</v>
      </c>
      <c r="BI29" s="37">
        <f t="shared" si="4"/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f t="shared" si="5"/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f t="shared" si="6"/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f t="shared" si="7"/>
        <v>0</v>
      </c>
      <c r="CP29" s="37">
        <v>0</v>
      </c>
      <c r="CQ29" s="37">
        <v>0</v>
      </c>
      <c r="CR29" s="37">
        <v>0</v>
      </c>
      <c r="CS29" s="37">
        <f t="shared" si="8"/>
        <v>0</v>
      </c>
      <c r="CT29" s="37">
        <v>0</v>
      </c>
      <c r="CU29" s="37">
        <v>0</v>
      </c>
      <c r="CV29" s="37">
        <f t="shared" si="9"/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f t="shared" si="10"/>
        <v>0</v>
      </c>
      <c r="DC29" s="37">
        <v>0</v>
      </c>
      <c r="DD29" s="37">
        <v>0</v>
      </c>
      <c r="DE29" s="37">
        <f t="shared" si="11"/>
        <v>0</v>
      </c>
      <c r="DF29" s="37">
        <v>0</v>
      </c>
      <c r="DG29" s="37">
        <v>0</v>
      </c>
      <c r="DH29" s="36">
        <v>0</v>
      </c>
      <c r="DI29" s="39">
        <v>0</v>
      </c>
    </row>
    <row r="30" spans="1:113" ht="19.5" customHeight="1">
      <c r="A30" s="82" t="s">
        <v>119</v>
      </c>
      <c r="B30" s="82" t="s">
        <v>113</v>
      </c>
      <c r="C30" s="82" t="s">
        <v>84</v>
      </c>
      <c r="D30" s="34" t="s">
        <v>120</v>
      </c>
      <c r="E30" s="35">
        <f t="shared" si="0"/>
        <v>96900</v>
      </c>
      <c r="F30" s="36">
        <f t="shared" si="1"/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f t="shared" si="2"/>
        <v>96900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96900</v>
      </c>
      <c r="AV30" s="37">
        <f t="shared" si="3"/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 t="s">
        <v>310</v>
      </c>
      <c r="BH30" s="37">
        <v>0</v>
      </c>
      <c r="BI30" s="37">
        <f t="shared" si="4"/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f t="shared" si="5"/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f t="shared" si="6"/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f t="shared" si="7"/>
        <v>0</v>
      </c>
      <c r="CP30" s="37">
        <v>0</v>
      </c>
      <c r="CQ30" s="37">
        <v>0</v>
      </c>
      <c r="CR30" s="37">
        <v>0</v>
      </c>
      <c r="CS30" s="37">
        <f t="shared" si="8"/>
        <v>0</v>
      </c>
      <c r="CT30" s="37">
        <v>0</v>
      </c>
      <c r="CU30" s="37">
        <v>0</v>
      </c>
      <c r="CV30" s="37">
        <f t="shared" si="9"/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f t="shared" si="10"/>
        <v>0</v>
      </c>
      <c r="DC30" s="37">
        <v>0</v>
      </c>
      <c r="DD30" s="37">
        <v>0</v>
      </c>
      <c r="DE30" s="37">
        <f t="shared" si="11"/>
        <v>0</v>
      </c>
      <c r="DF30" s="37">
        <v>0</v>
      </c>
      <c r="DG30" s="37">
        <v>0</v>
      </c>
      <c r="DH30" s="36">
        <v>0</v>
      </c>
      <c r="DI30" s="39">
        <v>0</v>
      </c>
    </row>
    <row r="31" spans="1:113" ht="19.5" customHeight="1">
      <c r="A31" s="82" t="s">
        <v>121</v>
      </c>
      <c r="B31" s="82" t="s">
        <v>94</v>
      </c>
      <c r="C31" s="82" t="s">
        <v>122</v>
      </c>
      <c r="D31" s="34" t="s">
        <v>123</v>
      </c>
      <c r="E31" s="35">
        <f t="shared" si="0"/>
        <v>30000</v>
      </c>
      <c r="F31" s="36">
        <f t="shared" si="1"/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f t="shared" si="2"/>
        <v>30000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30000</v>
      </c>
      <c r="AV31" s="37">
        <f t="shared" si="3"/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 t="s">
        <v>310</v>
      </c>
      <c r="BH31" s="37">
        <v>0</v>
      </c>
      <c r="BI31" s="37">
        <f t="shared" si="4"/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f t="shared" si="5"/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f t="shared" si="6"/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f t="shared" si="7"/>
        <v>0</v>
      </c>
      <c r="CP31" s="37">
        <v>0</v>
      </c>
      <c r="CQ31" s="37">
        <v>0</v>
      </c>
      <c r="CR31" s="37">
        <v>0</v>
      </c>
      <c r="CS31" s="37">
        <f t="shared" si="8"/>
        <v>0</v>
      </c>
      <c r="CT31" s="37">
        <v>0</v>
      </c>
      <c r="CU31" s="37">
        <v>0</v>
      </c>
      <c r="CV31" s="37">
        <f t="shared" si="9"/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f t="shared" si="10"/>
        <v>0</v>
      </c>
      <c r="DC31" s="37">
        <v>0</v>
      </c>
      <c r="DD31" s="37">
        <v>0</v>
      </c>
      <c r="DE31" s="37">
        <f t="shared" si="11"/>
        <v>0</v>
      </c>
      <c r="DF31" s="37">
        <v>0</v>
      </c>
      <c r="DG31" s="37">
        <v>0</v>
      </c>
      <c r="DH31" s="36">
        <v>0</v>
      </c>
      <c r="DI31" s="39">
        <v>0</v>
      </c>
    </row>
    <row r="32" spans="1:113" ht="19.5" customHeight="1">
      <c r="A32" s="82" t="s">
        <v>121</v>
      </c>
      <c r="B32" s="82" t="s">
        <v>113</v>
      </c>
      <c r="C32" s="82" t="s">
        <v>84</v>
      </c>
      <c r="D32" s="34" t="s">
        <v>93</v>
      </c>
      <c r="E32" s="35">
        <f t="shared" si="0"/>
        <v>48000</v>
      </c>
      <c r="F32" s="36">
        <f t="shared" si="1"/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f t="shared" si="2"/>
        <v>48000</v>
      </c>
      <c r="U32" s="37">
        <v>36500</v>
      </c>
      <c r="V32" s="37">
        <v>0</v>
      </c>
      <c r="W32" s="37">
        <v>0</v>
      </c>
      <c r="X32" s="37">
        <v>0</v>
      </c>
      <c r="Y32" s="37">
        <v>1500</v>
      </c>
      <c r="Z32" s="37">
        <v>2500</v>
      </c>
      <c r="AA32" s="37">
        <v>0</v>
      </c>
      <c r="AB32" s="37">
        <v>0</v>
      </c>
      <c r="AC32" s="37">
        <v>0</v>
      </c>
      <c r="AD32" s="37">
        <v>7500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f t="shared" si="3"/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 t="s">
        <v>310</v>
      </c>
      <c r="BH32" s="37">
        <v>0</v>
      </c>
      <c r="BI32" s="37">
        <f t="shared" si="4"/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f t="shared" si="5"/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f t="shared" si="6"/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f t="shared" si="7"/>
        <v>0</v>
      </c>
      <c r="CP32" s="37">
        <v>0</v>
      </c>
      <c r="CQ32" s="37">
        <v>0</v>
      </c>
      <c r="CR32" s="37">
        <v>0</v>
      </c>
      <c r="CS32" s="37">
        <f t="shared" si="8"/>
        <v>0</v>
      </c>
      <c r="CT32" s="37">
        <v>0</v>
      </c>
      <c r="CU32" s="37">
        <v>0</v>
      </c>
      <c r="CV32" s="37">
        <f t="shared" si="9"/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f t="shared" si="10"/>
        <v>0</v>
      </c>
      <c r="DC32" s="37">
        <v>0</v>
      </c>
      <c r="DD32" s="37">
        <v>0</v>
      </c>
      <c r="DE32" s="37">
        <f t="shared" si="11"/>
        <v>0</v>
      </c>
      <c r="DF32" s="37">
        <v>0</v>
      </c>
      <c r="DG32" s="37">
        <v>0</v>
      </c>
      <c r="DH32" s="36">
        <v>0</v>
      </c>
      <c r="DI32" s="39">
        <v>0</v>
      </c>
    </row>
    <row r="33" spans="1:113" ht="19.5" customHeight="1">
      <c r="A33" s="82" t="s">
        <v>121</v>
      </c>
      <c r="B33" s="82" t="s">
        <v>113</v>
      </c>
      <c r="C33" s="82" t="s">
        <v>90</v>
      </c>
      <c r="D33" s="34" t="s">
        <v>124</v>
      </c>
      <c r="E33" s="35">
        <f t="shared" si="0"/>
        <v>87500</v>
      </c>
      <c r="F33" s="36">
        <f t="shared" si="1"/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f t="shared" si="2"/>
        <v>87500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87500</v>
      </c>
      <c r="AV33" s="37">
        <f t="shared" si="3"/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 t="s">
        <v>310</v>
      </c>
      <c r="BH33" s="37">
        <v>0</v>
      </c>
      <c r="BI33" s="37">
        <f t="shared" si="4"/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f t="shared" si="5"/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f t="shared" si="6"/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f t="shared" si="7"/>
        <v>0</v>
      </c>
      <c r="CP33" s="37">
        <v>0</v>
      </c>
      <c r="CQ33" s="37">
        <v>0</v>
      </c>
      <c r="CR33" s="37">
        <v>0</v>
      </c>
      <c r="CS33" s="37">
        <f t="shared" si="8"/>
        <v>0</v>
      </c>
      <c r="CT33" s="37">
        <v>0</v>
      </c>
      <c r="CU33" s="37">
        <v>0</v>
      </c>
      <c r="CV33" s="37">
        <f t="shared" si="9"/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f t="shared" si="10"/>
        <v>0</v>
      </c>
      <c r="DC33" s="37">
        <v>0</v>
      </c>
      <c r="DD33" s="37">
        <v>0</v>
      </c>
      <c r="DE33" s="37">
        <f t="shared" si="11"/>
        <v>0</v>
      </c>
      <c r="DF33" s="37">
        <v>0</v>
      </c>
      <c r="DG33" s="37">
        <v>0</v>
      </c>
      <c r="DH33" s="36">
        <v>0</v>
      </c>
      <c r="DI33" s="39">
        <v>0</v>
      </c>
    </row>
    <row r="34" spans="1:113" ht="19.5" customHeight="1">
      <c r="A34" s="82" t="s">
        <v>121</v>
      </c>
      <c r="B34" s="82" t="s">
        <v>105</v>
      </c>
      <c r="C34" s="82" t="s">
        <v>113</v>
      </c>
      <c r="D34" s="34" t="s">
        <v>125</v>
      </c>
      <c r="E34" s="35">
        <f t="shared" si="0"/>
        <v>1837070</v>
      </c>
      <c r="F34" s="36">
        <f t="shared" si="1"/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f t="shared" si="2"/>
        <v>750000</v>
      </c>
      <c r="U34" s="37">
        <v>320000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430000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f t="shared" si="3"/>
        <v>1087070</v>
      </c>
      <c r="AW34" s="37">
        <v>0</v>
      </c>
      <c r="AX34" s="37">
        <v>0</v>
      </c>
      <c r="AY34" s="37">
        <v>0</v>
      </c>
      <c r="AZ34" s="37">
        <v>0</v>
      </c>
      <c r="BA34" s="37">
        <v>1087070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 t="s">
        <v>310</v>
      </c>
      <c r="BH34" s="37">
        <v>0</v>
      </c>
      <c r="BI34" s="37">
        <f t="shared" si="4"/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f t="shared" si="5"/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f t="shared" si="6"/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f t="shared" si="7"/>
        <v>0</v>
      </c>
      <c r="CP34" s="37">
        <v>0</v>
      </c>
      <c r="CQ34" s="37">
        <v>0</v>
      </c>
      <c r="CR34" s="37">
        <v>0</v>
      </c>
      <c r="CS34" s="37">
        <f t="shared" si="8"/>
        <v>0</v>
      </c>
      <c r="CT34" s="37">
        <v>0</v>
      </c>
      <c r="CU34" s="37">
        <v>0</v>
      </c>
      <c r="CV34" s="37">
        <f t="shared" si="9"/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f t="shared" si="10"/>
        <v>0</v>
      </c>
      <c r="DC34" s="37">
        <v>0</v>
      </c>
      <c r="DD34" s="37">
        <v>0</v>
      </c>
      <c r="DE34" s="37">
        <f t="shared" si="11"/>
        <v>0</v>
      </c>
      <c r="DF34" s="37">
        <v>0</v>
      </c>
      <c r="DG34" s="37">
        <v>0</v>
      </c>
      <c r="DH34" s="36">
        <v>0</v>
      </c>
      <c r="DI34" s="39">
        <v>0</v>
      </c>
    </row>
    <row r="35" spans="1:113" ht="19.5" customHeight="1">
      <c r="A35" s="82" t="s">
        <v>127</v>
      </c>
      <c r="B35" s="82" t="s">
        <v>94</v>
      </c>
      <c r="C35" s="82" t="s">
        <v>84</v>
      </c>
      <c r="D35" s="34" t="s">
        <v>128</v>
      </c>
      <c r="E35" s="35">
        <f t="shared" si="0"/>
        <v>273815</v>
      </c>
      <c r="F35" s="36">
        <f t="shared" si="1"/>
        <v>273815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7">
        <v>0</v>
      </c>
      <c r="P35" s="37">
        <v>0</v>
      </c>
      <c r="Q35" s="37">
        <v>273815</v>
      </c>
      <c r="R35" s="37">
        <v>0</v>
      </c>
      <c r="S35" s="37">
        <v>0</v>
      </c>
      <c r="T35" s="37">
        <f t="shared" si="2"/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f t="shared" si="3"/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 t="s">
        <v>310</v>
      </c>
      <c r="BH35" s="37">
        <v>0</v>
      </c>
      <c r="BI35" s="37">
        <f t="shared" si="4"/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f t="shared" si="5"/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f t="shared" si="6"/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f t="shared" si="7"/>
        <v>0</v>
      </c>
      <c r="CP35" s="37">
        <v>0</v>
      </c>
      <c r="CQ35" s="37">
        <v>0</v>
      </c>
      <c r="CR35" s="37">
        <v>0</v>
      </c>
      <c r="CS35" s="37">
        <f t="shared" si="8"/>
        <v>0</v>
      </c>
      <c r="CT35" s="37">
        <v>0</v>
      </c>
      <c r="CU35" s="37">
        <v>0</v>
      </c>
      <c r="CV35" s="37">
        <f t="shared" si="9"/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f t="shared" si="10"/>
        <v>0</v>
      </c>
      <c r="DC35" s="37">
        <v>0</v>
      </c>
      <c r="DD35" s="37">
        <v>0</v>
      </c>
      <c r="DE35" s="37">
        <f t="shared" si="11"/>
        <v>0</v>
      </c>
      <c r="DF35" s="37">
        <v>0</v>
      </c>
      <c r="DG35" s="37">
        <v>0</v>
      </c>
      <c r="DH35" s="36">
        <v>0</v>
      </c>
      <c r="DI35" s="39">
        <v>0</v>
      </c>
    </row>
  </sheetData>
  <sheetProtection/>
  <mergeCells count="124">
    <mergeCell ref="CO5:CO6"/>
    <mergeCell ref="CP5:CP6"/>
    <mergeCell ref="CM5:CM6"/>
    <mergeCell ref="CL5:CL6"/>
    <mergeCell ref="AM5:AM6"/>
    <mergeCell ref="AN5:AN6"/>
    <mergeCell ref="CC5:CC6"/>
    <mergeCell ref="BI5:BI6"/>
    <mergeCell ref="BU5:BU6"/>
    <mergeCell ref="BJ5:BJ6"/>
    <mergeCell ref="AE5:AE6"/>
    <mergeCell ref="AG5:AG6"/>
    <mergeCell ref="AL5:AL6"/>
    <mergeCell ref="AI5:AI6"/>
    <mergeCell ref="CA5:CA6"/>
    <mergeCell ref="CH5:CH6"/>
    <mergeCell ref="CD5:CD6"/>
    <mergeCell ref="CB5:CB6"/>
    <mergeCell ref="DC5:DC6"/>
    <mergeCell ref="DA5:DA6"/>
    <mergeCell ref="Y5:Y6"/>
    <mergeCell ref="AA5:AA6"/>
    <mergeCell ref="AB5:AB6"/>
    <mergeCell ref="AC5:AC6"/>
    <mergeCell ref="Z5:Z6"/>
    <mergeCell ref="AX5:AX6"/>
    <mergeCell ref="BC5:BC6"/>
    <mergeCell ref="BE5:BE6"/>
    <mergeCell ref="DB5:DB6"/>
    <mergeCell ref="CQ5:CQ6"/>
    <mergeCell ref="D5:D6"/>
    <mergeCell ref="E4:E6"/>
    <mergeCell ref="G5:G6"/>
    <mergeCell ref="L5:L6"/>
    <mergeCell ref="F5:F6"/>
    <mergeCell ref="R5:R6"/>
    <mergeCell ref="AJ5:AJ6"/>
    <mergeCell ref="CN5:CN6"/>
    <mergeCell ref="DD5:DD6"/>
    <mergeCell ref="CX5:CX6"/>
    <mergeCell ref="CT5:CT6"/>
    <mergeCell ref="CW5:CW6"/>
    <mergeCell ref="CV5:CV6"/>
    <mergeCell ref="CR5:CR6"/>
    <mergeCell ref="CU5:CU6"/>
    <mergeCell ref="CS5:CS6"/>
    <mergeCell ref="CY5:CY6"/>
    <mergeCell ref="CZ5:CZ6"/>
    <mergeCell ref="J5:J6"/>
    <mergeCell ref="K5:K6"/>
    <mergeCell ref="H5:H6"/>
    <mergeCell ref="P5:P6"/>
    <mergeCell ref="I5:I6"/>
    <mergeCell ref="T5:T6"/>
    <mergeCell ref="M5:M6"/>
    <mergeCell ref="Q5:Q6"/>
    <mergeCell ref="N5:N6"/>
    <mergeCell ref="O5:O6"/>
    <mergeCell ref="S5:S6"/>
    <mergeCell ref="CJ5:CJ6"/>
    <mergeCell ref="BV5:BV6"/>
    <mergeCell ref="BZ5:BZ6"/>
    <mergeCell ref="CK5:CK6"/>
    <mergeCell ref="CG5:CG6"/>
    <mergeCell ref="BY5:BY6"/>
    <mergeCell ref="CI5:CI6"/>
    <mergeCell ref="CE5:CE6"/>
    <mergeCell ref="CF5:CF6"/>
    <mergeCell ref="V5:V6"/>
    <mergeCell ref="U5:U6"/>
    <mergeCell ref="X5:X6"/>
    <mergeCell ref="BX5:BX6"/>
    <mergeCell ref="BW5:BW6"/>
    <mergeCell ref="BB5:BB6"/>
    <mergeCell ref="AY5:AY6"/>
    <mergeCell ref="BA5:BA6"/>
    <mergeCell ref="BD5:BD6"/>
    <mergeCell ref="AZ5:AZ6"/>
    <mergeCell ref="W5:W6"/>
    <mergeCell ref="BF5:BF6"/>
    <mergeCell ref="BG5:BG6"/>
    <mergeCell ref="AD5:AD6"/>
    <mergeCell ref="AK5:AK6"/>
    <mergeCell ref="AH5:AH6"/>
    <mergeCell ref="AF5:AF6"/>
    <mergeCell ref="AS5:AS6"/>
    <mergeCell ref="AQ5:AQ6"/>
    <mergeCell ref="AR5:AR6"/>
    <mergeCell ref="AO5:AO6"/>
    <mergeCell ref="AW5:AW6"/>
    <mergeCell ref="AU5:AU6"/>
    <mergeCell ref="AV5:AV6"/>
    <mergeCell ref="AT5:AT6"/>
    <mergeCell ref="AP5:AP6"/>
    <mergeCell ref="BL5:BL6"/>
    <mergeCell ref="BN5:BN6"/>
    <mergeCell ref="BS5:BS6"/>
    <mergeCell ref="BH5:BH6"/>
    <mergeCell ref="BP5:BP6"/>
    <mergeCell ref="BO5:BO6"/>
    <mergeCell ref="BQ5:BQ6"/>
    <mergeCell ref="BK5:BK6"/>
    <mergeCell ref="BM5:BM6"/>
    <mergeCell ref="BR5:BR6"/>
    <mergeCell ref="T4:AU4"/>
    <mergeCell ref="BN4:BZ4"/>
    <mergeCell ref="BI4:BM4"/>
    <mergeCell ref="A3:D3"/>
    <mergeCell ref="A5:C5"/>
    <mergeCell ref="A2:DI2"/>
    <mergeCell ref="A4:D4"/>
    <mergeCell ref="DE4:DI4"/>
    <mergeCell ref="F4:S4"/>
    <mergeCell ref="CA4:CR4"/>
    <mergeCell ref="CS4:CU4"/>
    <mergeCell ref="CV4:DA4"/>
    <mergeCell ref="DB4:DD4"/>
    <mergeCell ref="AV4:BH4"/>
    <mergeCell ref="DI5:DI6"/>
    <mergeCell ref="DF5:DF6"/>
    <mergeCell ref="DG5:DG6"/>
    <mergeCell ref="DE5:DE6"/>
    <mergeCell ref="DH5:DH6"/>
    <mergeCell ref="BT5:BT6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</cols>
  <sheetData>
    <row r="1" spans="1:7" ht="19.5" customHeight="1">
      <c r="A1" s="4"/>
      <c r="B1" s="4"/>
      <c r="C1" s="4"/>
      <c r="D1" s="83"/>
      <c r="E1" s="4"/>
      <c r="F1" s="4"/>
      <c r="G1" s="3" t="s">
        <v>311</v>
      </c>
    </row>
    <row r="2" spans="1:7" ht="25.5" customHeight="1">
      <c r="A2" s="99" t="s">
        <v>312</v>
      </c>
      <c r="B2" s="99"/>
      <c r="C2" s="99"/>
      <c r="D2" s="99"/>
      <c r="E2" s="99"/>
      <c r="F2" s="99"/>
      <c r="G2" s="99"/>
    </row>
    <row r="3" spans="1:7" ht="19.5" customHeight="1">
      <c r="A3" s="122" t="s">
        <v>3</v>
      </c>
      <c r="B3" s="122"/>
      <c r="C3" s="122"/>
      <c r="D3" s="122"/>
      <c r="E3" s="28"/>
      <c r="F3" s="28"/>
      <c r="G3" s="3" t="s">
        <v>5</v>
      </c>
    </row>
    <row r="4" spans="1:7" ht="19.5" customHeight="1">
      <c r="A4" s="163" t="s">
        <v>313</v>
      </c>
      <c r="B4" s="164"/>
      <c r="C4" s="164"/>
      <c r="D4" s="165"/>
      <c r="E4" s="107" t="s">
        <v>131</v>
      </c>
      <c r="F4" s="105"/>
      <c r="G4" s="105"/>
    </row>
    <row r="5" spans="1:7" ht="19.5" customHeight="1">
      <c r="A5" s="123" t="s">
        <v>68</v>
      </c>
      <c r="B5" s="125"/>
      <c r="C5" s="166" t="s">
        <v>69</v>
      </c>
      <c r="D5" s="121" t="s">
        <v>226</v>
      </c>
      <c r="E5" s="105" t="s">
        <v>58</v>
      </c>
      <c r="F5" s="116" t="s">
        <v>314</v>
      </c>
      <c r="G5" s="168" t="s">
        <v>315</v>
      </c>
    </row>
    <row r="6" spans="1:7" ht="33.75" customHeight="1">
      <c r="A6" s="31" t="s">
        <v>78</v>
      </c>
      <c r="B6" s="33" t="s">
        <v>79</v>
      </c>
      <c r="C6" s="167"/>
      <c r="D6" s="159"/>
      <c r="E6" s="106"/>
      <c r="F6" s="117"/>
      <c r="G6" s="161"/>
    </row>
    <row r="7" spans="1:7" ht="19.5" customHeight="1">
      <c r="A7" s="34" t="s">
        <v>4</v>
      </c>
      <c r="B7" s="82" t="s">
        <v>4</v>
      </c>
      <c r="C7" s="84" t="s">
        <v>4</v>
      </c>
      <c r="D7" s="34" t="s">
        <v>58</v>
      </c>
      <c r="E7" s="35">
        <f aca="true" t="shared" si="0" ref="E7:E30">SUM(F7:G7)</f>
        <v>7140075.65</v>
      </c>
      <c r="F7" s="36">
        <v>5667077.75</v>
      </c>
      <c r="G7" s="39">
        <v>1472997.9</v>
      </c>
    </row>
    <row r="8" spans="1:7" ht="19.5" customHeight="1">
      <c r="A8" s="34" t="s">
        <v>4</v>
      </c>
      <c r="B8" s="82" t="s">
        <v>4</v>
      </c>
      <c r="C8" s="84" t="s">
        <v>4</v>
      </c>
      <c r="D8" s="34" t="s">
        <v>0</v>
      </c>
      <c r="E8" s="35">
        <f t="shared" si="0"/>
        <v>7140075.65</v>
      </c>
      <c r="F8" s="36">
        <v>5667077.75</v>
      </c>
      <c r="G8" s="39">
        <v>1472997.9</v>
      </c>
    </row>
    <row r="9" spans="1:7" ht="19.5" customHeight="1">
      <c r="A9" s="34" t="s">
        <v>4</v>
      </c>
      <c r="B9" s="82" t="s">
        <v>4</v>
      </c>
      <c r="C9" s="84" t="s">
        <v>81</v>
      </c>
      <c r="D9" s="34" t="s">
        <v>82</v>
      </c>
      <c r="E9" s="35">
        <f t="shared" si="0"/>
        <v>7140075.65</v>
      </c>
      <c r="F9" s="36">
        <v>5667077.75</v>
      </c>
      <c r="G9" s="39">
        <v>1472997.9</v>
      </c>
    </row>
    <row r="10" spans="1:7" ht="19.5" customHeight="1">
      <c r="A10" s="34" t="s">
        <v>316</v>
      </c>
      <c r="B10" s="82" t="s">
        <v>4</v>
      </c>
      <c r="C10" s="84" t="s">
        <v>4</v>
      </c>
      <c r="D10" s="34" t="s">
        <v>317</v>
      </c>
      <c r="E10" s="35">
        <f t="shared" si="0"/>
        <v>4513168.75</v>
      </c>
      <c r="F10" s="36">
        <v>4513168.75</v>
      </c>
      <c r="G10" s="39">
        <v>0</v>
      </c>
    </row>
    <row r="11" spans="1:7" ht="19.5" customHeight="1">
      <c r="A11" s="34" t="s">
        <v>318</v>
      </c>
      <c r="B11" s="82" t="s">
        <v>84</v>
      </c>
      <c r="C11" s="84" t="s">
        <v>86</v>
      </c>
      <c r="D11" s="34" t="s">
        <v>319</v>
      </c>
      <c r="E11" s="35">
        <f t="shared" si="0"/>
        <v>1527384</v>
      </c>
      <c r="F11" s="36">
        <v>1527384</v>
      </c>
      <c r="G11" s="39">
        <v>0</v>
      </c>
    </row>
    <row r="12" spans="1:7" ht="19.5" customHeight="1">
      <c r="A12" s="34" t="s">
        <v>318</v>
      </c>
      <c r="B12" s="82" t="s">
        <v>94</v>
      </c>
      <c r="C12" s="84" t="s">
        <v>86</v>
      </c>
      <c r="D12" s="34" t="s">
        <v>320</v>
      </c>
      <c r="E12" s="35">
        <f t="shared" si="0"/>
        <v>654312</v>
      </c>
      <c r="F12" s="36">
        <v>654312</v>
      </c>
      <c r="G12" s="39">
        <v>0</v>
      </c>
    </row>
    <row r="13" spans="1:7" ht="19.5" customHeight="1">
      <c r="A13" s="34" t="s">
        <v>318</v>
      </c>
      <c r="B13" s="82" t="s">
        <v>92</v>
      </c>
      <c r="C13" s="84" t="s">
        <v>86</v>
      </c>
      <c r="D13" s="34" t="s">
        <v>321</v>
      </c>
      <c r="E13" s="35">
        <f t="shared" si="0"/>
        <v>63198</v>
      </c>
      <c r="F13" s="36">
        <v>63198</v>
      </c>
      <c r="G13" s="39">
        <v>0</v>
      </c>
    </row>
    <row r="14" spans="1:7" ht="19.5" customHeight="1">
      <c r="A14" s="34" t="s">
        <v>318</v>
      </c>
      <c r="B14" s="82" t="s">
        <v>105</v>
      </c>
      <c r="C14" s="84" t="s">
        <v>86</v>
      </c>
      <c r="D14" s="34" t="s">
        <v>322</v>
      </c>
      <c r="E14" s="35">
        <f t="shared" si="0"/>
        <v>696732</v>
      </c>
      <c r="F14" s="36">
        <v>696732</v>
      </c>
      <c r="G14" s="39">
        <v>0</v>
      </c>
    </row>
    <row r="15" spans="1:7" ht="19.5" customHeight="1">
      <c r="A15" s="34" t="s">
        <v>318</v>
      </c>
      <c r="B15" s="82" t="s">
        <v>88</v>
      </c>
      <c r="C15" s="84" t="s">
        <v>86</v>
      </c>
      <c r="D15" s="34" t="s">
        <v>323</v>
      </c>
      <c r="E15" s="35">
        <f t="shared" si="0"/>
        <v>446391.36</v>
      </c>
      <c r="F15" s="36">
        <v>446391.36</v>
      </c>
      <c r="G15" s="39">
        <v>0</v>
      </c>
    </row>
    <row r="16" spans="1:7" ht="19.5" customHeight="1">
      <c r="A16" s="34" t="s">
        <v>318</v>
      </c>
      <c r="B16" s="82" t="s">
        <v>324</v>
      </c>
      <c r="C16" s="84" t="s">
        <v>86</v>
      </c>
      <c r="D16" s="34" t="s">
        <v>325</v>
      </c>
      <c r="E16" s="35">
        <f t="shared" si="0"/>
        <v>223195.68</v>
      </c>
      <c r="F16" s="36">
        <v>223195.68</v>
      </c>
      <c r="G16" s="39">
        <v>0</v>
      </c>
    </row>
    <row r="17" spans="1:7" ht="19.5" customHeight="1">
      <c r="A17" s="34" t="s">
        <v>318</v>
      </c>
      <c r="B17" s="82" t="s">
        <v>326</v>
      </c>
      <c r="C17" s="84" t="s">
        <v>86</v>
      </c>
      <c r="D17" s="34" t="s">
        <v>327</v>
      </c>
      <c r="E17" s="35">
        <f t="shared" si="0"/>
        <v>23749.71</v>
      </c>
      <c r="F17" s="36">
        <v>23749.71</v>
      </c>
      <c r="G17" s="39">
        <v>0</v>
      </c>
    </row>
    <row r="18" spans="1:7" ht="19.5" customHeight="1">
      <c r="A18" s="34" t="s">
        <v>318</v>
      </c>
      <c r="B18" s="82" t="s">
        <v>328</v>
      </c>
      <c r="C18" s="84" t="s">
        <v>86</v>
      </c>
      <c r="D18" s="34" t="s">
        <v>194</v>
      </c>
      <c r="E18" s="35">
        <f t="shared" si="0"/>
        <v>273815</v>
      </c>
      <c r="F18" s="36">
        <v>273815</v>
      </c>
      <c r="G18" s="39">
        <v>0</v>
      </c>
    </row>
    <row r="19" spans="1:7" ht="19.5" customHeight="1">
      <c r="A19" s="34" t="s">
        <v>318</v>
      </c>
      <c r="B19" s="82" t="s">
        <v>90</v>
      </c>
      <c r="C19" s="84" t="s">
        <v>86</v>
      </c>
      <c r="D19" s="34" t="s">
        <v>195</v>
      </c>
      <c r="E19" s="35">
        <f t="shared" si="0"/>
        <v>604391</v>
      </c>
      <c r="F19" s="36">
        <v>604391</v>
      </c>
      <c r="G19" s="39">
        <v>0</v>
      </c>
    </row>
    <row r="20" spans="1:7" ht="19.5" customHeight="1">
      <c r="A20" s="34" t="s">
        <v>329</v>
      </c>
      <c r="B20" s="82" t="s">
        <v>4</v>
      </c>
      <c r="C20" s="84" t="s">
        <v>4</v>
      </c>
      <c r="D20" s="34" t="s">
        <v>330</v>
      </c>
      <c r="E20" s="35">
        <f t="shared" si="0"/>
        <v>1472997.9</v>
      </c>
      <c r="F20" s="36">
        <v>0</v>
      </c>
      <c r="G20" s="39">
        <v>1472997.9</v>
      </c>
    </row>
    <row r="21" spans="1:7" ht="19.5" customHeight="1">
      <c r="A21" s="34" t="s">
        <v>331</v>
      </c>
      <c r="B21" s="82" t="s">
        <v>84</v>
      </c>
      <c r="C21" s="84" t="s">
        <v>86</v>
      </c>
      <c r="D21" s="34" t="s">
        <v>332</v>
      </c>
      <c r="E21" s="35">
        <f t="shared" si="0"/>
        <v>830500</v>
      </c>
      <c r="F21" s="36">
        <v>0</v>
      </c>
      <c r="G21" s="39">
        <v>830500</v>
      </c>
    </row>
    <row r="22" spans="1:7" ht="19.5" customHeight="1">
      <c r="A22" s="34" t="s">
        <v>331</v>
      </c>
      <c r="B22" s="82" t="s">
        <v>113</v>
      </c>
      <c r="C22" s="84" t="s">
        <v>86</v>
      </c>
      <c r="D22" s="34" t="s">
        <v>333</v>
      </c>
      <c r="E22" s="35">
        <f t="shared" si="0"/>
        <v>4200</v>
      </c>
      <c r="F22" s="36">
        <v>0</v>
      </c>
      <c r="G22" s="39">
        <v>4200</v>
      </c>
    </row>
    <row r="23" spans="1:7" ht="19.5" customHeight="1">
      <c r="A23" s="34" t="s">
        <v>331</v>
      </c>
      <c r="B23" s="82" t="s">
        <v>99</v>
      </c>
      <c r="C23" s="84" t="s">
        <v>86</v>
      </c>
      <c r="D23" s="34" t="s">
        <v>334</v>
      </c>
      <c r="E23" s="35">
        <f t="shared" si="0"/>
        <v>7800</v>
      </c>
      <c r="F23" s="36">
        <v>0</v>
      </c>
      <c r="G23" s="39">
        <v>7800</v>
      </c>
    </row>
    <row r="24" spans="1:7" ht="19.5" customHeight="1">
      <c r="A24" s="34" t="s">
        <v>331</v>
      </c>
      <c r="B24" s="82" t="s">
        <v>117</v>
      </c>
      <c r="C24" s="84" t="s">
        <v>86</v>
      </c>
      <c r="D24" s="34" t="s">
        <v>335</v>
      </c>
      <c r="E24" s="35">
        <f t="shared" si="0"/>
        <v>17500</v>
      </c>
      <c r="F24" s="36">
        <v>0</v>
      </c>
      <c r="G24" s="39">
        <v>17500</v>
      </c>
    </row>
    <row r="25" spans="1:7" ht="19.5" customHeight="1">
      <c r="A25" s="34" t="s">
        <v>331</v>
      </c>
      <c r="B25" s="82" t="s">
        <v>328</v>
      </c>
      <c r="C25" s="84" t="s">
        <v>86</v>
      </c>
      <c r="D25" s="34" t="s">
        <v>336</v>
      </c>
      <c r="E25" s="35">
        <f t="shared" si="0"/>
        <v>430000</v>
      </c>
      <c r="F25" s="36">
        <v>0</v>
      </c>
      <c r="G25" s="39">
        <v>430000</v>
      </c>
    </row>
    <row r="26" spans="1:7" ht="19.5" customHeight="1">
      <c r="A26" s="34" t="s">
        <v>331</v>
      </c>
      <c r="B26" s="82" t="s">
        <v>337</v>
      </c>
      <c r="C26" s="84" t="s">
        <v>86</v>
      </c>
      <c r="D26" s="34" t="s">
        <v>338</v>
      </c>
      <c r="E26" s="35">
        <f t="shared" si="0"/>
        <v>18944.22</v>
      </c>
      <c r="F26" s="36">
        <v>0</v>
      </c>
      <c r="G26" s="39">
        <v>18944.22</v>
      </c>
    </row>
    <row r="27" spans="1:7" ht="19.5" customHeight="1">
      <c r="A27" s="34" t="s">
        <v>331</v>
      </c>
      <c r="B27" s="82" t="s">
        <v>100</v>
      </c>
      <c r="C27" s="84" t="s">
        <v>86</v>
      </c>
      <c r="D27" s="34" t="s">
        <v>339</v>
      </c>
      <c r="E27" s="35">
        <f t="shared" si="0"/>
        <v>31573.68</v>
      </c>
      <c r="F27" s="36">
        <v>0</v>
      </c>
      <c r="G27" s="39">
        <v>31573.68</v>
      </c>
    </row>
    <row r="28" spans="1:7" ht="19.5" customHeight="1">
      <c r="A28" s="34" t="s">
        <v>331</v>
      </c>
      <c r="B28" s="82" t="s">
        <v>340</v>
      </c>
      <c r="C28" s="84" t="s">
        <v>86</v>
      </c>
      <c r="D28" s="34" t="s">
        <v>341</v>
      </c>
      <c r="E28" s="35">
        <f t="shared" si="0"/>
        <v>132480</v>
      </c>
      <c r="F28" s="36">
        <v>0</v>
      </c>
      <c r="G28" s="39">
        <v>132480</v>
      </c>
    </row>
    <row r="29" spans="1:7" ht="19.5" customHeight="1">
      <c r="A29" s="34" t="s">
        <v>342</v>
      </c>
      <c r="B29" s="82" t="s">
        <v>4</v>
      </c>
      <c r="C29" s="84" t="s">
        <v>4</v>
      </c>
      <c r="D29" s="34" t="s">
        <v>210</v>
      </c>
      <c r="E29" s="35">
        <f t="shared" si="0"/>
        <v>1153909</v>
      </c>
      <c r="F29" s="36">
        <v>1153909</v>
      </c>
      <c r="G29" s="39">
        <v>0</v>
      </c>
    </row>
    <row r="30" spans="1:7" ht="19.5" customHeight="1">
      <c r="A30" s="34" t="s">
        <v>343</v>
      </c>
      <c r="B30" s="82" t="s">
        <v>113</v>
      </c>
      <c r="C30" s="84" t="s">
        <v>86</v>
      </c>
      <c r="D30" s="34" t="s">
        <v>344</v>
      </c>
      <c r="E30" s="35">
        <f t="shared" si="0"/>
        <v>1153909</v>
      </c>
      <c r="F30" s="36">
        <v>1153909</v>
      </c>
      <c r="G30" s="39">
        <v>0</v>
      </c>
    </row>
  </sheetData>
  <sheetProtection/>
  <mergeCells count="10">
    <mergeCell ref="A2:G2"/>
    <mergeCell ref="E4:G4"/>
    <mergeCell ref="A4:D4"/>
    <mergeCell ref="A5:B5"/>
    <mergeCell ref="D5:D6"/>
    <mergeCell ref="C5:C6"/>
    <mergeCell ref="E5:E6"/>
    <mergeCell ref="F5:F6"/>
    <mergeCell ref="G5:G6"/>
    <mergeCell ref="A3:D3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</cols>
  <sheetData>
    <row r="1" spans="1:6" ht="19.5" customHeight="1">
      <c r="A1" s="24"/>
      <c r="B1" s="25"/>
      <c r="C1" s="25"/>
      <c r="D1" s="25"/>
      <c r="E1" s="25"/>
      <c r="F1" s="80" t="s">
        <v>345</v>
      </c>
    </row>
    <row r="2" spans="1:6" ht="19.5" customHeight="1">
      <c r="A2" s="99" t="s">
        <v>346</v>
      </c>
      <c r="B2" s="99"/>
      <c r="C2" s="99"/>
      <c r="D2" s="99"/>
      <c r="E2" s="99"/>
      <c r="F2" s="99"/>
    </row>
    <row r="3" spans="1:6" ht="19.5" customHeight="1">
      <c r="A3" s="169" t="s">
        <v>3</v>
      </c>
      <c r="B3" s="169"/>
      <c r="C3" s="169"/>
      <c r="D3" s="169"/>
      <c r="E3" s="169"/>
      <c r="F3" s="3" t="s">
        <v>5</v>
      </c>
    </row>
    <row r="4" spans="1:6" ht="19.5" customHeight="1">
      <c r="A4" s="123" t="s">
        <v>68</v>
      </c>
      <c r="B4" s="124"/>
      <c r="C4" s="125"/>
      <c r="D4" s="170" t="s">
        <v>69</v>
      </c>
      <c r="E4" s="162" t="s">
        <v>347</v>
      </c>
      <c r="F4" s="116" t="s">
        <v>71</v>
      </c>
    </row>
    <row r="5" spans="1:6" ht="19.5" customHeight="1">
      <c r="A5" s="32" t="s">
        <v>78</v>
      </c>
      <c r="B5" s="31" t="s">
        <v>79</v>
      </c>
      <c r="C5" s="33" t="s">
        <v>80</v>
      </c>
      <c r="D5" s="171"/>
      <c r="E5" s="162"/>
      <c r="F5" s="117"/>
    </row>
    <row r="6" spans="1:6" ht="19.5" customHeight="1">
      <c r="A6" s="82" t="s">
        <v>4</v>
      </c>
      <c r="B6" s="82" t="s">
        <v>4</v>
      </c>
      <c r="C6" s="82" t="s">
        <v>4</v>
      </c>
      <c r="D6" s="85" t="s">
        <v>4</v>
      </c>
      <c r="E6" s="85" t="s">
        <v>58</v>
      </c>
      <c r="F6" s="86">
        <v>426200</v>
      </c>
    </row>
    <row r="7" spans="1:6" ht="19.5" customHeight="1">
      <c r="A7" s="82" t="s">
        <v>4</v>
      </c>
      <c r="B7" s="82" t="s">
        <v>4</v>
      </c>
      <c r="C7" s="82" t="s">
        <v>4</v>
      </c>
      <c r="D7" s="85" t="s">
        <v>81</v>
      </c>
      <c r="E7" s="85" t="s">
        <v>0</v>
      </c>
      <c r="F7" s="86">
        <v>426200</v>
      </c>
    </row>
    <row r="8" spans="1:6" ht="19.5" customHeight="1">
      <c r="A8" s="82" t="s">
        <v>83</v>
      </c>
      <c r="B8" s="82" t="s">
        <v>84</v>
      </c>
      <c r="C8" s="82" t="s">
        <v>85</v>
      </c>
      <c r="D8" s="85" t="s">
        <v>86</v>
      </c>
      <c r="E8" s="85" t="s">
        <v>348</v>
      </c>
      <c r="F8" s="86">
        <v>13000</v>
      </c>
    </row>
    <row r="9" spans="1:6" ht="19.5" customHeight="1">
      <c r="A9" s="82" t="s">
        <v>83</v>
      </c>
      <c r="B9" s="82" t="s">
        <v>84</v>
      </c>
      <c r="C9" s="82" t="s">
        <v>88</v>
      </c>
      <c r="D9" s="85" t="s">
        <v>86</v>
      </c>
      <c r="E9" s="85" t="s">
        <v>349</v>
      </c>
      <c r="F9" s="86">
        <v>14100</v>
      </c>
    </row>
    <row r="10" spans="1:6" ht="19.5" customHeight="1">
      <c r="A10" s="82" t="s">
        <v>83</v>
      </c>
      <c r="B10" s="82" t="s">
        <v>84</v>
      </c>
      <c r="C10" s="82" t="s">
        <v>90</v>
      </c>
      <c r="D10" s="85" t="s">
        <v>86</v>
      </c>
      <c r="E10" s="85" t="s">
        <v>350</v>
      </c>
      <c r="F10" s="86">
        <v>5000</v>
      </c>
    </row>
    <row r="11" spans="1:6" ht="19.5" customHeight="1">
      <c r="A11" s="82" t="s">
        <v>83</v>
      </c>
      <c r="B11" s="82" t="s">
        <v>92</v>
      </c>
      <c r="C11" s="82" t="s">
        <v>84</v>
      </c>
      <c r="D11" s="85" t="s">
        <v>86</v>
      </c>
      <c r="E11" s="85" t="s">
        <v>351</v>
      </c>
      <c r="F11" s="86">
        <v>10000</v>
      </c>
    </row>
    <row r="12" spans="1:6" ht="19.5" customHeight="1">
      <c r="A12" s="82" t="s">
        <v>83</v>
      </c>
      <c r="B12" s="82" t="s">
        <v>92</v>
      </c>
      <c r="C12" s="82" t="s">
        <v>84</v>
      </c>
      <c r="D12" s="85" t="s">
        <v>86</v>
      </c>
      <c r="E12" s="85" t="s">
        <v>352</v>
      </c>
      <c r="F12" s="86">
        <v>20000</v>
      </c>
    </row>
    <row r="13" spans="1:6" ht="19.5" customHeight="1">
      <c r="A13" s="82" t="s">
        <v>83</v>
      </c>
      <c r="B13" s="82" t="s">
        <v>92</v>
      </c>
      <c r="C13" s="82" t="s">
        <v>94</v>
      </c>
      <c r="D13" s="85" t="s">
        <v>86</v>
      </c>
      <c r="E13" s="85" t="s">
        <v>353</v>
      </c>
      <c r="F13" s="86">
        <v>5000</v>
      </c>
    </row>
    <row r="14" spans="1:6" ht="19.5" customHeight="1">
      <c r="A14" s="82" t="s">
        <v>83</v>
      </c>
      <c r="B14" s="82" t="s">
        <v>92</v>
      </c>
      <c r="C14" s="82" t="s">
        <v>94</v>
      </c>
      <c r="D14" s="85" t="s">
        <v>86</v>
      </c>
      <c r="E14" s="85" t="s">
        <v>354</v>
      </c>
      <c r="F14" s="86">
        <v>5000</v>
      </c>
    </row>
    <row r="15" spans="1:6" ht="19.5" customHeight="1">
      <c r="A15" s="82" t="s">
        <v>83</v>
      </c>
      <c r="B15" s="82" t="s">
        <v>92</v>
      </c>
      <c r="C15" s="82" t="s">
        <v>94</v>
      </c>
      <c r="D15" s="85" t="s">
        <v>86</v>
      </c>
      <c r="E15" s="85" t="s">
        <v>355</v>
      </c>
      <c r="F15" s="86">
        <v>2000</v>
      </c>
    </row>
    <row r="16" spans="1:6" ht="19.5" customHeight="1">
      <c r="A16" s="82" t="s">
        <v>83</v>
      </c>
      <c r="B16" s="82" t="s">
        <v>92</v>
      </c>
      <c r="C16" s="82" t="s">
        <v>94</v>
      </c>
      <c r="D16" s="85" t="s">
        <v>86</v>
      </c>
      <c r="E16" s="85" t="s">
        <v>356</v>
      </c>
      <c r="F16" s="86">
        <v>37700</v>
      </c>
    </row>
    <row r="17" spans="1:6" ht="19.5" customHeight="1">
      <c r="A17" s="82" t="s">
        <v>83</v>
      </c>
      <c r="B17" s="82" t="s">
        <v>92</v>
      </c>
      <c r="C17" s="82" t="s">
        <v>94</v>
      </c>
      <c r="D17" s="85" t="s">
        <v>86</v>
      </c>
      <c r="E17" s="85" t="s">
        <v>357</v>
      </c>
      <c r="F17" s="86">
        <v>6000</v>
      </c>
    </row>
    <row r="18" spans="1:6" ht="19.5" customHeight="1">
      <c r="A18" s="82" t="s">
        <v>83</v>
      </c>
      <c r="B18" s="82" t="s">
        <v>92</v>
      </c>
      <c r="C18" s="82" t="s">
        <v>94</v>
      </c>
      <c r="D18" s="85" t="s">
        <v>86</v>
      </c>
      <c r="E18" s="85" t="s">
        <v>358</v>
      </c>
      <c r="F18" s="86">
        <v>5000</v>
      </c>
    </row>
    <row r="19" spans="1:6" ht="19.5" customHeight="1">
      <c r="A19" s="82" t="s">
        <v>83</v>
      </c>
      <c r="B19" s="82" t="s">
        <v>92</v>
      </c>
      <c r="C19" s="82" t="s">
        <v>94</v>
      </c>
      <c r="D19" s="85" t="s">
        <v>86</v>
      </c>
      <c r="E19" s="85" t="s">
        <v>359</v>
      </c>
      <c r="F19" s="86">
        <v>30000</v>
      </c>
    </row>
    <row r="20" spans="1:6" ht="19.5" customHeight="1">
      <c r="A20" s="82" t="s">
        <v>83</v>
      </c>
      <c r="B20" s="82" t="s">
        <v>92</v>
      </c>
      <c r="C20" s="82" t="s">
        <v>88</v>
      </c>
      <c r="D20" s="85" t="s">
        <v>86</v>
      </c>
      <c r="E20" s="85" t="s">
        <v>360</v>
      </c>
      <c r="F20" s="86">
        <v>20000</v>
      </c>
    </row>
    <row r="21" spans="1:6" ht="19.5" customHeight="1">
      <c r="A21" s="82" t="s">
        <v>83</v>
      </c>
      <c r="B21" s="82" t="s">
        <v>100</v>
      </c>
      <c r="C21" s="82" t="s">
        <v>90</v>
      </c>
      <c r="D21" s="85" t="s">
        <v>86</v>
      </c>
      <c r="E21" s="85" t="s">
        <v>361</v>
      </c>
      <c r="F21" s="86">
        <v>5000</v>
      </c>
    </row>
    <row r="22" spans="1:6" ht="19.5" customHeight="1">
      <c r="A22" s="82" t="s">
        <v>83</v>
      </c>
      <c r="B22" s="82" t="s">
        <v>102</v>
      </c>
      <c r="C22" s="82" t="s">
        <v>90</v>
      </c>
      <c r="D22" s="85" t="s">
        <v>86</v>
      </c>
      <c r="E22" s="85" t="s">
        <v>362</v>
      </c>
      <c r="F22" s="86">
        <v>5000</v>
      </c>
    </row>
    <row r="23" spans="1:6" ht="19.5" customHeight="1">
      <c r="A23" s="82" t="s">
        <v>104</v>
      </c>
      <c r="B23" s="82" t="s">
        <v>99</v>
      </c>
      <c r="C23" s="82" t="s">
        <v>105</v>
      </c>
      <c r="D23" s="85" t="s">
        <v>86</v>
      </c>
      <c r="E23" s="85" t="s">
        <v>363</v>
      </c>
      <c r="F23" s="86">
        <v>5000</v>
      </c>
    </row>
    <row r="24" spans="1:6" ht="19.5" customHeight="1">
      <c r="A24" s="82" t="s">
        <v>107</v>
      </c>
      <c r="B24" s="82" t="s">
        <v>84</v>
      </c>
      <c r="C24" s="82" t="s">
        <v>108</v>
      </c>
      <c r="D24" s="85" t="s">
        <v>86</v>
      </c>
      <c r="E24" s="85" t="s">
        <v>364</v>
      </c>
      <c r="F24" s="86">
        <v>24000</v>
      </c>
    </row>
    <row r="25" spans="1:6" ht="19.5" customHeight="1">
      <c r="A25" s="82" t="s">
        <v>119</v>
      </c>
      <c r="B25" s="82" t="s">
        <v>113</v>
      </c>
      <c r="C25" s="82" t="s">
        <v>84</v>
      </c>
      <c r="D25" s="85" t="s">
        <v>86</v>
      </c>
      <c r="E25" s="85" t="s">
        <v>365</v>
      </c>
      <c r="F25" s="86">
        <v>96900</v>
      </c>
    </row>
    <row r="26" spans="1:6" ht="19.5" customHeight="1">
      <c r="A26" s="82" t="s">
        <v>121</v>
      </c>
      <c r="B26" s="82" t="s">
        <v>94</v>
      </c>
      <c r="C26" s="82" t="s">
        <v>122</v>
      </c>
      <c r="D26" s="85" t="s">
        <v>86</v>
      </c>
      <c r="E26" s="85" t="s">
        <v>366</v>
      </c>
      <c r="F26" s="86">
        <v>30000</v>
      </c>
    </row>
    <row r="27" spans="1:6" ht="19.5" customHeight="1">
      <c r="A27" s="82" t="s">
        <v>121</v>
      </c>
      <c r="B27" s="82" t="s">
        <v>113</v>
      </c>
      <c r="C27" s="82" t="s">
        <v>90</v>
      </c>
      <c r="D27" s="85" t="s">
        <v>86</v>
      </c>
      <c r="E27" s="85" t="s">
        <v>367</v>
      </c>
      <c r="F27" s="86">
        <v>87500</v>
      </c>
    </row>
  </sheetData>
  <sheetProtection/>
  <mergeCells count="6">
    <mergeCell ref="A2:F2"/>
    <mergeCell ref="A3:E3"/>
    <mergeCell ref="D4:D5"/>
    <mergeCell ref="E4:E5"/>
    <mergeCell ref="F4:F5"/>
    <mergeCell ref="A4:C4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Administrator</cp:lastModifiedBy>
  <cp:lastPrinted>2019-11-12T15:13:15Z</cp:lastPrinted>
  <dcterms:created xsi:type="dcterms:W3CDTF">2019-02-20T11:06:21Z</dcterms:created>
  <dcterms:modified xsi:type="dcterms:W3CDTF">2021-04-16T02:40:45Z</dcterms:modified>
  <cp:category/>
  <cp:version/>
  <cp:contentType/>
  <cp:contentStatus/>
</cp:coreProperties>
</file>