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763" activeTab="14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4" r:id="rId14"/>
    <sheet name="7" sheetId="15" r:id="rId15"/>
  </sheets>
  <definedNames>
    <definedName name="MAILMERGEMODE">"OneWorksheet"</definedName>
    <definedName name="_xlnm.Print_Titles" localSheetId="0">封面!$1:$9</definedName>
    <definedName name="_xlnm.Print_Area" localSheetId="1">'1'!$A$1:$D$42</definedName>
    <definedName name="_xlnm.Print_Titles" localSheetId="1">'1'!$1:$42</definedName>
    <definedName name="_xlnm.Print_Area" localSheetId="2">'1-1'!$A$1:$T$17</definedName>
    <definedName name="_xlnm.Print_Titles" localSheetId="2">'1-1'!$1:$6</definedName>
    <definedName name="_xlnm.Print_Area" localSheetId="3">'1-2'!$A$1:$J$17</definedName>
    <definedName name="_xlnm.Print_Titles" localSheetId="3">'1-2'!$1:$6</definedName>
    <definedName name="_xlnm.Print_Area" localSheetId="4">'2'!$A$1:$H$40</definedName>
    <definedName name="_xlnm.Print_Titles" localSheetId="4">'2'!$1:$40</definedName>
    <definedName name="_xlnm.Print_Area" localSheetId="5">'2-1'!$A$1:$S$16</definedName>
    <definedName name="_xlnm.Print_Titles" localSheetId="5">'2-1'!$1:$6</definedName>
    <definedName name="_xlnm.Print_Area" localSheetId="6">'3'!$A$1:$DI$17</definedName>
    <definedName name="_xlnm.Print_Titles" localSheetId="6">'3'!$1:$6</definedName>
    <definedName name="_xlnm.Print_Area" localSheetId="7">'3-1'!$A$1:$G$40</definedName>
    <definedName name="_xlnm.Print_Titles" localSheetId="7">'3-1'!$1:$6</definedName>
    <definedName name="_xlnm.Print_Area" localSheetId="8">'3-2'!$A$1:$F$10</definedName>
    <definedName name="_xlnm.Print_Titles" localSheetId="8">'3-2'!$1:$5</definedName>
    <definedName name="_xlnm.Print_Area" localSheetId="9">'3-3'!$A$1:$H$9</definedName>
    <definedName name="_xlnm.Print_Titles" localSheetId="9">'3-3'!$1:$6</definedName>
    <definedName name="_xlnm.Print_Area" localSheetId="10">'4'!$A$1:$H$16</definedName>
    <definedName name="_xlnm.Print_Titles" localSheetId="10">'4'!$1:$6</definedName>
    <definedName name="_xlnm.Print_Area" localSheetId="11">'4-1'!$A$1:$H$16</definedName>
    <definedName name="_xlnm.Print_Titles" localSheetId="11">'4-1'!$1:$6</definedName>
    <definedName name="_xlnm.Print_Area" localSheetId="12">'5'!$A$1:$H$16</definedName>
    <definedName name="_xlnm.Print_Titles" localSheetId="12">'5'!$1:$6</definedName>
    <definedName name="_xlnm.Print_Titles" localSheetId="13">'6'!$1:$6</definedName>
  </definedNames>
  <calcPr calcId="144525"/>
</workbook>
</file>

<file path=xl/sharedStrings.xml><?xml version="1.0" encoding="utf-8"?>
<sst xmlns="http://schemas.openxmlformats.org/spreadsheetml/2006/main" count="1241" uniqueCount="463">
  <si>
    <t>剑阁县圈龙小学</t>
  </si>
  <si>
    <t>表1</t>
  </si>
  <si>
    <t>部门收支总表</t>
  </si>
  <si>
    <t>单位名称：剑阁县圈龙小学</t>
  </si>
  <si>
    <t/>
  </si>
  <si>
    <t>单位：元</t>
  </si>
  <si>
    <t>收          入</t>
  </si>
  <si>
    <t>支             出</t>
  </si>
  <si>
    <t>项              目</t>
  </si>
  <si>
    <t>2021年预算数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</si>
  <si>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</si>
  <si>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</si>
  <si>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</si>
  <si>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</si>
  <si>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</si>
  <si>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</si>
  <si>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四、事业收入</t>
  </si>
  <si>
    <t>四、公共安全支出</t>
  </si>
  <si>
    <t>五、事业单位经营收入</t>
  </si>
  <si>
    <t>五、教育支出</t>
  </si>
  <si>
    <t>六、其他收入</t>
  </si>
  <si>
    <t>六、科学技术支出</t>
  </si>
  <si>
    <t>七、文化旅游体育与传媒支出</t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</si>
  <si>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</si>
  <si>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</si>
  <si>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</si>
  <si>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</si>
  <si>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</si>
  <si>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</si>
  <si>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</si>
  <si>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</si>
  <si>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</si>
  <si>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</si>
  <si>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</si>
  <si>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十九、国土海洋气象等支出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</si>
  <si>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</si>
  <si>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</si>
  <si>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</si>
  <si>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</si>
  <si>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</si>
  <si>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</si>
  <si>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</si>
  <si>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</si>
  <si>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二十八、债务利息支出</t>
  </si>
  <si>
    <t>二十九、债务发行费用支出</t>
  </si>
  <si>
    <t>三十、抗疫特别国债安排的支出</t>
  </si>
  <si>
    <t>本  年  收  入  合  计</t>
  </si>
  <si>
    <t>本  年  支  出  合  计</t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</si>
  <si>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</si>
  <si>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</si>
  <si>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</si>
  <si>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</si>
  <si>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</si>
  <si>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    入      总      计</t>
  </si>
  <si>
    <t>支      出      总      计</t>
  </si>
  <si>
    <t>表1-1</t>
  </si>
  <si>
    <t>部门收入总表</t>
  </si>
  <si>
    <t>项    目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</si>
  <si>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</si>
  <si>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</si>
  <si>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</si>
  <si>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</si>
  <si>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</si>
  <si>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</si>
  <si>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>事业单位经营收入</t>
  </si>
  <si>
    <t>转移性收入</t>
  </si>
  <si>
    <t>其他收入</t>
  </si>
  <si>
    <t>用事业基金弥补收支差额</t>
  </si>
  <si>
    <t>科目编码</t>
  </si>
  <si>
    <t>单位代码</t>
  </si>
  <si>
    <t>单位名称  （科目）</t>
  </si>
  <si>
    <t>金额</t>
  </si>
  <si>
    <t>其中：教育收费</t>
  </si>
  <si>
    <t>小计</t>
  </si>
  <si>
    <t>上级补助收入</t>
  </si>
  <si>
    <t>附属单位上缴收入</t>
  </si>
  <si>
    <t>从其他部门取得的收入</t>
  </si>
  <si>
    <t>从不同级政府取得的收入</t>
  </si>
  <si>
    <t>类</t>
  </si>
  <si>
    <t>款</t>
  </si>
  <si>
    <t>项</t>
  </si>
  <si>
    <t>剑阁县教育局</t>
  </si>
  <si>
    <t>611662</t>
  </si>
  <si>
    <t xml:space="preserve">  剑阁县圈龙小学</t>
  </si>
  <si>
    <t>205</t>
  </si>
  <si>
    <t>02</t>
  </si>
  <si>
    <t>01</t>
  </si>
  <si>
    <t xml:space="preserve">  611662</t>
  </si>
  <si>
    <t xml:space="preserve">    学前教育</t>
  </si>
  <si>
    <t xml:space="preserve">    小学教育</t>
  </si>
  <si>
    <t>09</t>
  </si>
  <si>
    <t xml:space="preserve">    农村中小学校舍建设</t>
  </si>
  <si>
    <t>208</t>
  </si>
  <si>
    <t>05</t>
  </si>
  <si>
    <t xml:space="preserve">    事业单位离退休</t>
  </si>
  <si>
    <t xml:space="preserve">    机关事业单位基本养老保险缴费支出</t>
  </si>
  <si>
    <t>210</t>
  </si>
  <si>
    <t>11</t>
  </si>
  <si>
    <t xml:space="preserve">    行政单位医疗</t>
  </si>
  <si>
    <t xml:space="preserve">    事业单位医疗</t>
  </si>
  <si>
    <t>221</t>
  </si>
  <si>
    <t xml:space="preserve">    住房公积金</t>
  </si>
  <si>
    <t>表1-2</t>
  </si>
  <si>
    <t>部门支出总表</t>
  </si>
  <si>
    <t>基本支出</t>
  </si>
  <si>
    <t>项目支出</t>
  </si>
  <si>
    <t>上缴上级支出</t>
  </si>
  <si>
    <t>对附属单位补助支出</t>
  </si>
  <si>
    <t>单位名称（科目）</t>
  </si>
  <si>
    <t>表2</t>
  </si>
  <si>
    <t>财政拨款收支总表</t>
  </si>
  <si>
    <t>一般公共预算</t>
  </si>
  <si>
    <t>政府性基金预算</t>
  </si>
  <si>
    <t>国有资本经营预算</t>
  </si>
  <si>
    <t>上年财政拨款资金结转</t>
  </si>
  <si>
    <t>一、本年收入</t>
  </si>
  <si>
    <t>一、本年支出</t>
  </si>
  <si>
    <t xml:space="preserve">   一般公共预算拨款收入</t>
  </si>
  <si>
    <t xml:space="preserve">   一般公共服务支出</t>
  </si>
  <si>
    <t xml:space="preserve">   政府性基金预算拨款收入</t>
  </si>
  <si>
    <t xml:space="preserve">   外交支出</t>
  </si>
  <si>
    <t xml:space="preserve">   国有资本经营预算拨款收入</t>
  </si>
  <si>
    <t xml:space="preserve">   国防支出</t>
  </si>
  <si>
    <t>二、上年结转</t>
  </si>
  <si>
    <t xml:space="preserve">   公共安全支出</t>
  </si>
  <si>
    <t xml:space="preserve">   教育支出</t>
  </si>
  <si>
    <t xml:space="preserve">   科学技术支出</t>
  </si>
  <si>
    <t xml:space="preserve">   文化旅游体育与传媒支出</t>
  </si>
  <si>
    <t xml:space="preserve">   上年财政拨款资金结转</t>
  </si>
  <si>
    <t xml:space="preserve">   社会保障和就业支出</t>
  </si>
  <si>
    <t xml:space="preserve">   社会保险基金支出</t>
  </si>
  <si>
    <t xml:space="preserve">   卫生健康支出</t>
  </si>
  <si>
    <t xml:space="preserve">   节能环保支出</t>
  </si>
  <si>
    <t xml:space="preserve">   城乡社区支出</t>
  </si>
  <si>
    <t xml:space="preserve">   农林水支出</t>
  </si>
  <si>
    <t xml:space="preserve">   交通运输支出</t>
  </si>
  <si>
    <t xml:space="preserve">   资源勘探信息等支出</t>
  </si>
  <si>
    <t xml:space="preserve">   商业服务业等支出</t>
  </si>
  <si>
    <t xml:space="preserve">   金融支出</t>
  </si>
  <si>
    <t xml:space="preserve">   援助其他地区支出</t>
  </si>
  <si>
    <t xml:space="preserve">   国土海洋气象等支出</t>
  </si>
  <si>
    <t xml:space="preserve">   住房保障支出</t>
  </si>
  <si>
    <t xml:space="preserve">   粮油物资储备支出</t>
  </si>
  <si>
    <t xml:space="preserve">   国有资本经营预算支出</t>
  </si>
  <si>
    <t xml:space="preserve">   灾害防治及应急管理支出</t>
  </si>
  <si>
    <t xml:space="preserve">   预备费</t>
  </si>
  <si>
    <t xml:space="preserve">   其他支出</t>
  </si>
  <si>
    <t xml:space="preserve">   转移性支出</t>
  </si>
  <si>
    <t xml:space="preserve">   债务还本支出</t>
  </si>
  <si>
    <t xml:space="preserve">   债务利息支出</t>
  </si>
  <si>
    <t xml:space="preserve">   债务发行费用支出</t>
  </si>
  <si>
    <t xml:space="preserve">   抗疫特别国债安排的支出</t>
  </si>
  <si>
    <t>二、结转下年</t>
  </si>
  <si>
    <t>财政拨款支出预算表（政府经济分类科目）</t>
  </si>
  <si>
    <t>项目</t>
  </si>
  <si>
    <t>总计</t>
  </si>
  <si>
    <t>当年财政拨款安排</t>
  </si>
  <si>
    <t>上年结转安排</t>
  </si>
  <si>
    <t>经济科目</t>
  </si>
  <si>
    <t>合 计</t>
  </si>
  <si>
    <t>一般公共预算拨款</t>
  </si>
  <si>
    <t>政府性基金安排</t>
  </si>
  <si>
    <t>505</t>
  </si>
  <si>
    <t xml:space="preserve">    对事业单位经常性补助</t>
  </si>
  <si>
    <t xml:space="preserve">  505</t>
  </si>
  <si>
    <t xml:space="preserve">      工资福利支出</t>
  </si>
  <si>
    <t xml:space="preserve">      商品和服务支出</t>
  </si>
  <si>
    <t>509</t>
  </si>
  <si>
    <t xml:space="preserve">    对个人和家庭的补助</t>
  </si>
  <si>
    <t xml:space="preserve">  509</t>
  </si>
  <si>
    <t xml:space="preserve">      社会福利和救助</t>
  </si>
  <si>
    <t xml:space="preserve">      离退休费</t>
  </si>
  <si>
    <t>99</t>
  </si>
  <si>
    <t xml:space="preserve">      其他对个人和家庭补助</t>
  </si>
  <si>
    <t>表3</t>
  </si>
  <si>
    <t>一般公共预算支出总表</t>
  </si>
  <si>
    <t>单位名称</t>
  </si>
  <si>
    <t>工资福利支出</t>
  </si>
  <si>
    <t>商品和服务支出</t>
  </si>
  <si>
    <t>对个人和家庭的补助</t>
  </si>
  <si>
    <t>债务利息及费用支出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</si>
  <si>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</si>
  <si>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</si>
  <si>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</si>
  <si>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</si>
  <si>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</si>
  <si>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>其他支出</t>
  </si>
  <si>
    <t>科目名称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</si>
  <si>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</si>
  <si>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</si>
  <si>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</si>
  <si>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</si>
  <si>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</si>
  <si>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</si>
  <si>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</si>
  <si>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</si>
  <si>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</si>
  <si>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</si>
  <si>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</si>
  <si>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</si>
  <si>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其他工资福利支出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</si>
  <si>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</si>
  <si>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</si>
  <si>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</si>
  <si>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</si>
  <si>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</si>
  <si>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</si>
  <si>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</si>
  <si>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</si>
  <si>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</si>
  <si>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</si>
  <si>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</si>
  <si>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</si>
  <si>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</si>
  <si>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</si>
  <si>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</si>
  <si>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</si>
  <si>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</si>
  <si>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</si>
  <si>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</si>
  <si>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</si>
  <si>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</si>
  <si>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</si>
  <si>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</si>
  <si>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</si>
  <si>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</si>
  <si>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</si>
  <si>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</si>
  <si>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离休费</t>
  </si>
  <si>
    <t>退休费</t>
  </si>
  <si>
    <t>退职(役费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</si>
  <si>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</si>
  <si>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</si>
  <si>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</si>
  <si>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</si>
  <si>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</si>
  <si>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</si>
  <si>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</si>
  <si>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</si>
  <si>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其他对个人和家庭的补助支出</t>
  </si>
  <si>
    <t>国内债务付息</t>
  </si>
  <si>
    <t>国外债务付息</t>
  </si>
  <si>
    <t>国内债务发行费用</t>
  </si>
  <si>
    <t>国外债务发行费用</t>
  </si>
  <si>
    <t>房屋建筑物购建</t>
  </si>
  <si>
    <t>办公设备购置</t>
  </si>
  <si>
    <t>专用设备购置</t>
  </si>
  <si>
    <t>基础设施建设</t>
  </si>
  <si>
    <t>大型修缮</t>
  </si>
  <si>
    <t>信息网络及软件购置更新</t>
  </si>
  <si>
    <t>物资储备</t>
  </si>
  <si>
    <t>公务用车购置</t>
  </si>
  <si>
    <t>其他交通工具购置</t>
  </si>
  <si>
    <t>文物和陈列品购置</t>
  </si>
  <si>
    <t>无形资产购置</t>
  </si>
  <si>
    <t>其他基本建设支出</t>
  </si>
  <si>
    <t>土地补偿</t>
  </si>
  <si>
    <t>安置补助</t>
  </si>
  <si>
    <t>地上附着物和青苗补偿</t>
  </si>
  <si>
    <t>拆迁补偿</t>
  </si>
  <si>
    <t>产权参股</t>
  </si>
  <si>
    <t>其他资本性支出</t>
  </si>
  <si>
    <t>资本金注入</t>
  </si>
  <si>
    <t>其他对企业补助</t>
  </si>
  <si>
    <t>政府投资基金股权投资</t>
  </si>
  <si>
    <t>费用补贴</t>
  </si>
  <si>
    <t>利息补贴</t>
  </si>
  <si>
    <t>补充全国社会保障基金</t>
  </si>
  <si>
    <t>赠与</t>
  </si>
  <si>
    <t>国家赔偿费用支出</t>
  </si>
  <si>
    <t>对民间非营利组织和群众性自治组织补贴</t>
  </si>
  <si>
    <t>金额(代缴社会保险费)</t>
  </si>
  <si>
    <t>表3-1</t>
  </si>
  <si>
    <t>一般公共预算基本支出预算表</t>
  </si>
  <si>
    <t>经济分类科目</t>
  </si>
  <si>
    <t>人员经费</t>
  </si>
  <si>
    <t>公用经费</t>
  </si>
  <si>
    <t>301</t>
  </si>
  <si>
    <t xml:space="preserve">    工资福利支出</t>
  </si>
  <si>
    <t xml:space="preserve">  301</t>
  </si>
  <si>
    <t xml:space="preserve">      基本工资</t>
  </si>
  <si>
    <t xml:space="preserve">      津贴补贴</t>
  </si>
  <si>
    <t>03</t>
  </si>
  <si>
    <t xml:space="preserve">      奖金</t>
  </si>
  <si>
    <t>07</t>
  </si>
  <si>
    <t xml:space="preserve">      绩效工资</t>
  </si>
  <si>
    <t>08</t>
  </si>
  <si>
    <t xml:space="preserve">      机关事业单位基本养老保险缴费</t>
  </si>
  <si>
    <t>10</t>
  </si>
  <si>
    <t xml:space="preserve">      职工基本医疗保险缴费</t>
  </si>
  <si>
    <t>12</t>
  </si>
  <si>
    <t xml:space="preserve">      其他社会保障缴费</t>
  </si>
  <si>
    <t>13</t>
  </si>
  <si>
    <t xml:space="preserve">      住房公积金</t>
  </si>
  <si>
    <t xml:space="preserve">      其他工资福利支出</t>
  </si>
  <si>
    <t>302</t>
  </si>
  <si>
    <t xml:space="preserve">    商品和服务支出</t>
  </si>
  <si>
    <t xml:space="preserve">  302</t>
  </si>
  <si>
    <t xml:space="preserve">      办公费</t>
  </si>
  <si>
    <t xml:space="preserve">      印刷费</t>
  </si>
  <si>
    <t xml:space="preserve">      咨询费</t>
  </si>
  <si>
    <t xml:space="preserve">      水费</t>
  </si>
  <si>
    <t>06</t>
  </si>
  <si>
    <t xml:space="preserve">      电费</t>
  </si>
  <si>
    <t xml:space="preserve">      邮电费</t>
  </si>
  <si>
    <t xml:space="preserve">      差旅费</t>
  </si>
  <si>
    <t xml:space="preserve">      维修(护)费</t>
  </si>
  <si>
    <t>16</t>
  </si>
  <si>
    <t xml:space="preserve">      培训费</t>
  </si>
  <si>
    <t>17</t>
  </si>
  <si>
    <t xml:space="preserve">      公务接待费</t>
  </si>
  <si>
    <t>18</t>
  </si>
  <si>
    <t xml:space="preserve">      专用材料费</t>
  </si>
  <si>
    <t>26</t>
  </si>
  <si>
    <t xml:space="preserve">      劳务费</t>
  </si>
  <si>
    <t>28</t>
  </si>
  <si>
    <t xml:space="preserve">      工会经费</t>
  </si>
  <si>
    <t>29</t>
  </si>
  <si>
    <t xml:space="preserve">      福利费</t>
  </si>
  <si>
    <t>39</t>
  </si>
  <si>
    <t xml:space="preserve">      其他交通费用</t>
  </si>
  <si>
    <t xml:space="preserve">      其他商品和服务支出</t>
  </si>
  <si>
    <t>303</t>
  </si>
  <si>
    <t xml:space="preserve">  303</t>
  </si>
  <si>
    <t xml:space="preserve">      退休费</t>
  </si>
  <si>
    <t xml:space="preserve">      生活补助</t>
  </si>
  <si>
    <t xml:space="preserve">      其他对个人和家庭的补助支出</t>
  </si>
  <si>
    <t>表3-2</t>
  </si>
  <si>
    <t>一般公共预算项目支出预算表</t>
  </si>
  <si>
    <t>单位名称（项目）</t>
  </si>
  <si>
    <t xml:space="preserve">  2021年校园安全保障经费</t>
  </si>
  <si>
    <t xml:space="preserve">  2021年营养改善计划补助学校食堂人员经费</t>
  </si>
  <si>
    <t xml:space="preserve">  教师周转房</t>
  </si>
  <si>
    <t>表3-3</t>
  </si>
  <si>
    <t>一般公共预算“三公”经费支出表</t>
  </si>
  <si>
    <t>单位编码</t>
  </si>
  <si>
    <t>当年财政拨款预算安排</t>
  </si>
  <si>
    <t>公务用车购置及运行费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</si>
  <si>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</si>
  <si>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</si>
  <si>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</si>
  <si>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</si>
  <si>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</si>
  <si>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</si>
  <si>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政府性基金预算“三公”经费支出表</t>
  </si>
  <si>
    <t>表5</t>
  </si>
  <si>
    <t>国有资本经营支出预算表</t>
  </si>
  <si>
    <t>本年国有资本经营预算支出</t>
  </si>
  <si>
    <r>
      <rPr>
        <sz val="9"/>
        <color indexed="8"/>
        <rFont val="宋体"/>
        <charset val="134"/>
      </rPr>
      <t>表</t>
    </r>
    <r>
      <rPr>
        <sz val="11"/>
        <color indexed="8"/>
        <rFont val="Arial"/>
        <charset val="0"/>
      </rPr>
      <t>6</t>
    </r>
  </si>
  <si>
    <t>部门预算项目绩效目标</t>
  </si>
  <si>
    <t>项目单位
(项目名称)</t>
  </si>
  <si>
    <t>项目资金</t>
  </si>
  <si>
    <t>年度目标</t>
  </si>
  <si>
    <t>绩效指标</t>
  </si>
  <si>
    <t>项目完成指标</t>
  </si>
  <si>
    <t>效益指标</t>
  </si>
  <si>
    <t>满意度指标</t>
  </si>
  <si>
    <t>资金总额</t>
  </si>
  <si>
    <t>财政拨款</t>
  </si>
  <si>
    <t>其他资金</t>
  </si>
  <si>
    <t>三级指标</t>
  </si>
  <si>
    <t>指标值</t>
  </si>
  <si>
    <t xml:space="preserve">    2021年校园安全保障经费</t>
  </si>
  <si>
    <t>保障学校师生及校园财产安全</t>
  </si>
  <si>
    <t>补助校园安保经费</t>
  </si>
  <si>
    <t>1人</t>
  </si>
  <si>
    <t>提升学校安全保障</t>
  </si>
  <si>
    <t>明显提升</t>
  </si>
  <si>
    <t>家长满意度</t>
  </si>
  <si>
    <t>≥98</t>
  </si>
  <si>
    <t xml:space="preserve">    </t>
  </si>
  <si>
    <t>惠及农村义务教育人数</t>
  </si>
  <si>
    <t>936人</t>
  </si>
  <si>
    <t>学生满意度</t>
  </si>
  <si>
    <t>≥99%</t>
  </si>
  <si>
    <t>校园安全保障率</t>
  </si>
  <si>
    <t>100%</t>
  </si>
  <si>
    <t>完成时间</t>
  </si>
  <si>
    <t>2021年12月31日</t>
  </si>
  <si>
    <t>校园安全保障人员经费</t>
  </si>
  <si>
    <t>27000元</t>
  </si>
  <si>
    <t xml:space="preserve">    2021年营养改善计划补助学校食堂人员经费</t>
  </si>
  <si>
    <t>补助食堂人员经费，保障营养改善计划顺利实施</t>
  </si>
  <si>
    <t>补助营养餐食堂工人经费</t>
  </si>
  <si>
    <t>3人</t>
  </si>
  <si>
    <t>青少年身体素质改善情况</t>
  </si>
  <si>
    <t>明显改善</t>
  </si>
  <si>
    <t>≥95%</t>
  </si>
  <si>
    <t>惠及农村义务教育学生人数</t>
  </si>
  <si>
    <t>≥97%</t>
  </si>
  <si>
    <t>营养供餐合格率</t>
  </si>
  <si>
    <t>营养餐食堂工人劳务费</t>
  </si>
  <si>
    <t>2万元</t>
  </si>
  <si>
    <t xml:space="preserve">    教师周转房</t>
  </si>
  <si>
    <t>1、有效解决长期在农村任教、住宿有困难教师住宿问题
2、改善农村教师生活条件</t>
  </si>
  <si>
    <t>新建农村教师周转房</t>
  </si>
  <si>
    <t>18套</t>
  </si>
  <si>
    <t>有效解决长期在农村任教、住宿有困难教师住宿问题、改善农村教师生活条件</t>
  </si>
  <si>
    <t>受益学校师生满意度</t>
  </si>
  <si>
    <t>受益学校数</t>
  </si>
  <si>
    <t>1所</t>
  </si>
  <si>
    <t>新建工程验收合格率（%)</t>
  </si>
  <si>
    <t>2021.12</t>
  </si>
  <si>
    <t>农村教师周转宿舍新建补助资金</t>
  </si>
  <si>
    <t>≥8万/套</t>
  </si>
  <si>
    <t>部门整体支出绩效目标申报表</t>
  </si>
  <si>
    <t>（2021年度）</t>
  </si>
  <si>
    <t>部门名称</t>
  </si>
  <si>
    <t>主要任务</t>
  </si>
  <si>
    <t>任务内容</t>
  </si>
  <si>
    <t>年度主要任务</t>
  </si>
  <si>
    <t>保障学校运转</t>
  </si>
  <si>
    <t>住校生生活补助</t>
  </si>
  <si>
    <t>保障足额发放住校生生活补助</t>
  </si>
  <si>
    <t>保障学前教育正常运转</t>
  </si>
  <si>
    <t>保障职工工资福利足额发放</t>
  </si>
  <si>
    <t>遗属补助</t>
  </si>
  <si>
    <t>保障遗属人员补助足额发放</t>
  </si>
  <si>
    <t>年度部门整体支出预算申请</t>
  </si>
  <si>
    <t>年度总体目标</t>
  </si>
  <si>
    <t>指标名称(总体目标)</t>
  </si>
  <si>
    <t>总体指标</t>
  </si>
  <si>
    <t>一级指标</t>
  </si>
  <si>
    <t>二级指标</t>
  </si>
  <si>
    <t>指标值（包含数字及文字描述）</t>
  </si>
  <si>
    <t>产出指标</t>
  </si>
  <si>
    <t>数量指标</t>
  </si>
  <si>
    <t>城乡义务教育公用经费惠及人数</t>
  </si>
  <si>
    <t>≥284人</t>
  </si>
  <si>
    <t>农村特岗教师人数</t>
  </si>
  <si>
    <t>≥5人</t>
  </si>
  <si>
    <t>贫困地区乡村教师、校（园）长培训人次</t>
  </si>
  <si>
    <t>≥78人次</t>
  </si>
  <si>
    <t>学生资助政策惠及学生人数</t>
  </si>
  <si>
    <t>≥314人</t>
  </si>
  <si>
    <t>质量指标</t>
  </si>
  <si>
    <t>农村义务教育学生营养改善计划供餐质量达标率</t>
  </si>
  <si>
    <t>教师培训合格率</t>
  </si>
  <si>
    <t>国家通用语言文字培训覆盖率</t>
  </si>
  <si>
    <t>学生资助标准达标率</t>
  </si>
  <si>
    <t>时效指标</t>
  </si>
  <si>
    <t>目标在时限内完成</t>
  </si>
  <si>
    <t>2021年12月前完成</t>
  </si>
  <si>
    <t>成本指标</t>
  </si>
  <si>
    <t>保障单位各项工作正常运转</t>
  </si>
  <si>
    <t>按财政预算足额保障</t>
  </si>
  <si>
    <t>经济效益指标</t>
  </si>
  <si>
    <t>社会效益指标</t>
  </si>
  <si>
    <t>参训乡村教师教育教学能力提高</t>
  </si>
  <si>
    <t>明显提高</t>
  </si>
  <si>
    <t>大班额消除率</t>
  </si>
  <si>
    <t>≥90%</t>
  </si>
  <si>
    <t>建档立卡贫困户子女全程全部接受资助的比例</t>
  </si>
  <si>
    <t>适龄儿童、青少年接受九年义务教育的比率</t>
  </si>
  <si>
    <t>生态效益指标</t>
  </si>
  <si>
    <t>可持续影响指标</t>
  </si>
  <si>
    <t>贯彻落实义务教育保障机制</t>
  </si>
  <si>
    <t>完成预期目标</t>
  </si>
  <si>
    <t>支持城乡义务教育健康发展</t>
  </si>
  <si>
    <t>提升教育教学质量与水平</t>
  </si>
  <si>
    <t>社会满意度</t>
  </si>
  <si>
    <t>99%</t>
  </si>
  <si>
    <t>97%</t>
  </si>
</sst>
</file>

<file path=xl/styles.xml><?xml version="1.0" encoding="utf-8"?>
<styleSheet xmlns="http://schemas.openxmlformats.org/spreadsheetml/2006/main">
  <numFmts count="5">
    <numFmt numFmtId="176" formatCode="_(* #,##0.00_);_(* \(#,##0.00\);_(* &quot;-&quot;??_);_(@_)"/>
    <numFmt numFmtId="177" formatCode="_(* #,##0_);_(* \(#,##0\);_(* &quot;-&quot;_);_(@_)"/>
    <numFmt numFmtId="178" formatCode="_(&quot;$&quot;* #,##0_);_(&quot;$&quot;* \(#,##0\);_(&quot;$&quot;* &quot;-&quot;_);_(@_)"/>
    <numFmt numFmtId="179" formatCode="_(&quot;$&quot;* #,##0.00_);_(&quot;$&quot;* \(#,##0.00\);_(&quot;$&quot;* &quot;-&quot;??_);_(@_)"/>
    <numFmt numFmtId="180" formatCode="&quot;\&quot;#,##0.00_);\(&quot;\&quot;#,##0.00\)"/>
  </numFmts>
  <fonts count="51">
    <font>
      <sz val="9"/>
      <color indexed="8"/>
      <name val="宋体"/>
      <charset val="134"/>
    </font>
    <font>
      <b/>
      <sz val="16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9"/>
      <name val="Calibri"/>
      <charset val="0"/>
    </font>
    <font>
      <sz val="9"/>
      <name val="宋体"/>
      <charset val="0"/>
    </font>
    <font>
      <sz val="9"/>
      <color indexed="8"/>
      <name val="Arial"/>
      <charset val="0"/>
    </font>
    <font>
      <sz val="11"/>
      <color indexed="8"/>
      <name val="宋体"/>
      <charset val="134"/>
    </font>
    <font>
      <b/>
      <sz val="18"/>
      <name val="黑体"/>
      <charset val="134"/>
    </font>
    <font>
      <sz val="10"/>
      <name val="宋体"/>
      <charset val="134"/>
    </font>
    <font>
      <b/>
      <sz val="18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b/>
      <sz val="12"/>
      <color indexed="8"/>
      <name val="宋体"/>
      <charset val="134"/>
    </font>
    <font>
      <b/>
      <sz val="18"/>
      <color theme="3"/>
      <name val="Cambria"/>
      <charset val="0"/>
    </font>
    <font>
      <sz val="11"/>
      <color theme="1"/>
      <name val="Calibri"/>
      <charset val="0"/>
    </font>
    <font>
      <sz val="11"/>
      <color rgb="FF006100"/>
      <name val="Calibri"/>
      <charset val="0"/>
    </font>
    <font>
      <sz val="11"/>
      <color indexed="8"/>
      <name val="Calibri"/>
      <charset val="0"/>
    </font>
    <font>
      <b/>
      <sz val="11"/>
      <color theme="3"/>
      <name val="Calibri"/>
      <charset val="0"/>
    </font>
    <font>
      <sz val="11"/>
      <color rgb="FF3F3F76"/>
      <name val="Calibri"/>
      <charset val="0"/>
    </font>
    <font>
      <sz val="11"/>
      <color theme="0"/>
      <name val="Calibri"/>
      <charset val="0"/>
    </font>
    <font>
      <b/>
      <sz val="11"/>
      <color theme="1"/>
      <name val="Calibri"/>
      <charset val="0"/>
    </font>
    <font>
      <b/>
      <sz val="13"/>
      <color theme="3"/>
      <name val="Calibri"/>
      <charset val="0"/>
    </font>
    <font>
      <sz val="11"/>
      <color rgb="FF9C0006"/>
      <name val="Calibri"/>
      <charset val="0"/>
    </font>
    <font>
      <i/>
      <sz val="11"/>
      <color rgb="FF7F7F7F"/>
      <name val="Calibri"/>
      <charset val="0"/>
    </font>
    <font>
      <b/>
      <sz val="11"/>
      <color theme="0"/>
      <name val="Calibri"/>
      <charset val="0"/>
    </font>
    <font>
      <sz val="11"/>
      <color rgb="FFFF0000"/>
      <name val="Calibri"/>
      <charset val="0"/>
    </font>
    <font>
      <b/>
      <sz val="15"/>
      <color theme="3"/>
      <name val="Calibri"/>
      <charset val="0"/>
    </font>
    <font>
      <sz val="11"/>
      <color rgb="FF9C6500"/>
      <name val="Calibri"/>
      <charset val="0"/>
    </font>
    <font>
      <sz val="11"/>
      <color rgb="FFFA7D00"/>
      <name val="Calibri"/>
      <charset val="0"/>
    </font>
    <font>
      <sz val="11"/>
      <color indexed="62"/>
      <name val="Calibri"/>
      <charset val="0"/>
    </font>
    <font>
      <u/>
      <sz val="11"/>
      <color theme="10"/>
      <name val="Calibri"/>
      <charset val="0"/>
    </font>
    <font>
      <u/>
      <sz val="11"/>
      <color theme="11"/>
      <name val="Calibri"/>
      <charset val="0"/>
    </font>
    <font>
      <b/>
      <sz val="13"/>
      <color indexed="62"/>
      <name val="Calibri"/>
      <charset val="0"/>
    </font>
    <font>
      <b/>
      <sz val="11"/>
      <color rgb="FF3F3F3F"/>
      <name val="Calibri"/>
      <charset val="0"/>
    </font>
    <font>
      <b/>
      <sz val="11"/>
      <color rgb="FFFA7D00"/>
      <name val="Calibri"/>
      <charset val="0"/>
    </font>
    <font>
      <b/>
      <sz val="11"/>
      <color indexed="9"/>
      <name val="Calibri"/>
      <charset val="0"/>
    </font>
    <font>
      <sz val="11"/>
      <color indexed="9"/>
      <name val="Calibri"/>
      <charset val="0"/>
    </font>
    <font>
      <b/>
      <sz val="11"/>
      <color indexed="62"/>
      <name val="Calibri"/>
      <charset val="0"/>
    </font>
    <font>
      <sz val="11"/>
      <color indexed="53"/>
      <name val="Calibri"/>
      <charset val="0"/>
    </font>
    <font>
      <i/>
      <sz val="11"/>
      <color indexed="23"/>
      <name val="Calibri"/>
      <charset val="0"/>
    </font>
    <font>
      <sz val="11"/>
      <color indexed="60"/>
      <name val="Calibri"/>
      <charset val="0"/>
    </font>
    <font>
      <sz val="11"/>
      <color indexed="17"/>
      <name val="Calibri"/>
      <charset val="0"/>
    </font>
    <font>
      <b/>
      <sz val="11"/>
      <color indexed="63"/>
      <name val="Calibri"/>
      <charset val="0"/>
    </font>
    <font>
      <b/>
      <sz val="15"/>
      <color indexed="62"/>
      <name val="Calibri"/>
      <charset val="0"/>
    </font>
    <font>
      <b/>
      <sz val="18"/>
      <color indexed="62"/>
      <name val="Cambria"/>
      <charset val="0"/>
    </font>
    <font>
      <b/>
      <sz val="11"/>
      <color indexed="8"/>
      <name val="Calibri"/>
      <charset val="0"/>
    </font>
    <font>
      <sz val="11"/>
      <color indexed="16"/>
      <name val="Calibri"/>
      <charset val="0"/>
    </font>
    <font>
      <sz val="11"/>
      <color indexed="10"/>
      <name val="Calibri"/>
      <charset val="0"/>
    </font>
    <font>
      <b/>
      <sz val="11"/>
      <color indexed="53"/>
      <name val="Calibri"/>
      <charset val="0"/>
    </font>
    <font>
      <sz val="11"/>
      <color indexed="8"/>
      <name val="Arial"/>
      <charset val="0"/>
    </font>
  </fonts>
  <fills count="4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</fills>
  <borders count="6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5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152">
    <xf numFmtId="1" fontId="0" fillId="0" borderId="0"/>
    <xf numFmtId="178" fontId="0" fillId="0" borderId="0" applyFont="0" applyFill="0" applyBorder="0" applyAlignment="0" applyProtection="0"/>
    <xf numFmtId="0" fontId="17" fillId="14" borderId="0" applyNumberFormat="0" applyBorder="0" applyAlignment="0" applyProtection="0"/>
    <xf numFmtId="0" fontId="15" fillId="4" borderId="0" applyNumberFormat="0" applyBorder="0" applyAlignment="0" applyProtection="0"/>
    <xf numFmtId="0" fontId="19" fillId="11" borderId="53" applyNumberFormat="0" applyAlignment="0" applyProtection="0"/>
    <xf numFmtId="179" fontId="0" fillId="0" borderId="0" applyFont="0" applyFill="0" applyBorder="0" applyAlignment="0" applyProtection="0"/>
    <xf numFmtId="0" fontId="12" fillId="0" borderId="0"/>
    <xf numFmtId="0" fontId="12" fillId="0" borderId="0"/>
    <xf numFmtId="0" fontId="17" fillId="8" borderId="0" applyNumberFormat="0" applyBorder="0" applyAlignment="0" applyProtection="0"/>
    <xf numFmtId="177" fontId="0" fillId="0" borderId="0" applyFont="0" applyFill="0" applyBorder="0" applyAlignment="0" applyProtection="0"/>
    <xf numFmtId="0" fontId="15" fillId="19" borderId="0" applyNumberFormat="0" applyBorder="0" applyAlignment="0" applyProtection="0"/>
    <xf numFmtId="0" fontId="23" fillId="20" borderId="0" applyNumberFormat="0" applyBorder="0" applyAlignment="0" applyProtection="0"/>
    <xf numFmtId="176" fontId="0" fillId="0" borderId="0" applyFont="0" applyFill="0" applyBorder="0" applyAlignment="0" applyProtection="0"/>
    <xf numFmtId="0" fontId="20" fillId="26" borderId="0" applyNumberFormat="0" applyBorder="0" applyAlignment="0" applyProtection="0"/>
    <xf numFmtId="0" fontId="31" fillId="0" borderId="0" applyNumberFormat="0" applyFill="0" applyBorder="0" applyAlignment="0" applyProtection="0"/>
    <xf numFmtId="9" fontId="0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0" fillId="3" borderId="51" applyNumberFormat="0" applyFont="0" applyAlignment="0" applyProtection="0"/>
    <xf numFmtId="0" fontId="18" fillId="0" borderId="0" applyNumberFormat="0" applyFill="0" applyBorder="0" applyAlignment="0" applyProtection="0"/>
    <xf numFmtId="0" fontId="0" fillId="8" borderId="61" applyNumberFormat="0" applyFont="0" applyAlignment="0" applyProtection="0"/>
    <xf numFmtId="0" fontId="33" fillId="0" borderId="60" applyNumberFormat="0" applyFill="0" applyAlignment="0" applyProtection="0"/>
    <xf numFmtId="0" fontId="17" fillId="8" borderId="0" applyNumberFormat="0" applyBorder="0" applyAlignment="0" applyProtection="0"/>
    <xf numFmtId="0" fontId="20" fillId="29" borderId="0" applyNumberFormat="0" applyBorder="0" applyAlignment="0" applyProtection="0"/>
    <xf numFmtId="0" fontId="2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7" fillId="0" borderId="57" applyNumberFormat="0" applyFill="0" applyAlignment="0" applyProtection="0"/>
    <xf numFmtId="0" fontId="22" fillId="0" borderId="55" applyNumberFormat="0" applyFill="0" applyAlignment="0" applyProtection="0"/>
    <xf numFmtId="0" fontId="17" fillId="23" borderId="0" applyNumberFormat="0" applyBorder="0" applyAlignment="0" applyProtection="0"/>
    <xf numFmtId="0" fontId="20" fillId="12" borderId="0" applyNumberFormat="0" applyBorder="0" applyAlignment="0" applyProtection="0"/>
    <xf numFmtId="0" fontId="18" fillId="0" borderId="52" applyNumberFormat="0" applyFill="0" applyAlignment="0" applyProtection="0"/>
    <xf numFmtId="0" fontId="20" fillId="13" borderId="0" applyNumberFormat="0" applyBorder="0" applyAlignment="0" applyProtection="0"/>
    <xf numFmtId="0" fontId="34" fillId="34" borderId="62" applyNumberFormat="0" applyAlignment="0" applyProtection="0"/>
    <xf numFmtId="0" fontId="35" fillId="34" borderId="53" applyNumberFormat="0" applyAlignment="0" applyProtection="0"/>
    <xf numFmtId="0" fontId="25" fillId="22" borderId="56" applyNumberFormat="0" applyAlignment="0" applyProtection="0"/>
    <xf numFmtId="0" fontId="15" fillId="5" borderId="0" applyNumberFormat="0" applyBorder="0" applyAlignment="0" applyProtection="0"/>
    <xf numFmtId="0" fontId="20" fillId="35" borderId="0" applyNumberFormat="0" applyBorder="0" applyAlignment="0" applyProtection="0"/>
    <xf numFmtId="0" fontId="29" fillId="0" borderId="58" applyNumberFormat="0" applyFill="0" applyAlignment="0" applyProtection="0"/>
    <xf numFmtId="0" fontId="21" fillId="0" borderId="54" applyNumberFormat="0" applyFill="0" applyAlignment="0" applyProtection="0"/>
    <xf numFmtId="0" fontId="16" fillId="6" borderId="0" applyNumberFormat="0" applyBorder="0" applyAlignment="0" applyProtection="0"/>
    <xf numFmtId="0" fontId="17" fillId="23" borderId="0" applyNumberFormat="0" applyBorder="0" applyAlignment="0" applyProtection="0"/>
    <xf numFmtId="0" fontId="28" fillId="27" borderId="0" applyNumberFormat="0" applyBorder="0" applyAlignment="0" applyProtection="0"/>
    <xf numFmtId="0" fontId="15" fillId="37" borderId="0" applyNumberFormat="0" applyBorder="0" applyAlignment="0" applyProtection="0"/>
    <xf numFmtId="0" fontId="20" fillId="17" borderId="0" applyNumberFormat="0" applyBorder="0" applyAlignment="0" applyProtection="0"/>
    <xf numFmtId="0" fontId="15" fillId="9" borderId="0" applyNumberFormat="0" applyBorder="0" applyAlignment="0" applyProtection="0"/>
    <xf numFmtId="0" fontId="15" fillId="32" borderId="0" applyNumberFormat="0" applyBorder="0" applyAlignment="0" applyProtection="0"/>
    <xf numFmtId="0" fontId="15" fillId="38" borderId="0" applyNumberFormat="0" applyBorder="0" applyAlignment="0" applyProtection="0"/>
    <xf numFmtId="0" fontId="15" fillId="24" borderId="0" applyNumberFormat="0" applyBorder="0" applyAlignment="0" applyProtection="0"/>
    <xf numFmtId="0" fontId="30" fillId="30" borderId="59" applyNumberFormat="0" applyAlignment="0" applyProtection="0"/>
    <xf numFmtId="0" fontId="17" fillId="14" borderId="0" applyNumberFormat="0" applyBorder="0" applyAlignment="0" applyProtection="0"/>
    <xf numFmtId="0" fontId="20" fillId="15" borderId="0" applyNumberFormat="0" applyBorder="0" applyAlignment="0" applyProtection="0"/>
    <xf numFmtId="0" fontId="20" fillId="18" borderId="0" applyNumberFormat="0" applyBorder="0" applyAlignment="0" applyProtection="0"/>
    <xf numFmtId="0" fontId="15" fillId="10" borderId="0" applyNumberFormat="0" applyBorder="0" applyAlignment="0" applyProtection="0"/>
    <xf numFmtId="0" fontId="17" fillId="7" borderId="0" applyNumberFormat="0" applyBorder="0" applyAlignment="0" applyProtection="0"/>
    <xf numFmtId="0" fontId="15" fillId="33" borderId="0" applyNumberFormat="0" applyBorder="0" applyAlignment="0" applyProtection="0"/>
    <xf numFmtId="0" fontId="20" fillId="36" borderId="0" applyNumberFormat="0" applyBorder="0" applyAlignment="0" applyProtection="0"/>
    <xf numFmtId="0" fontId="15" fillId="25" borderId="0" applyNumberFormat="0" applyBorder="0" applyAlignment="0" applyProtection="0"/>
    <xf numFmtId="0" fontId="38" fillId="0" borderId="64" applyNumberFormat="0" applyFill="0" applyAlignment="0" applyProtection="0"/>
    <xf numFmtId="0" fontId="20" fillId="31" borderId="0" applyNumberFormat="0" applyBorder="0" applyAlignment="0" applyProtection="0"/>
    <xf numFmtId="0" fontId="20" fillId="16" borderId="0" applyNumberFormat="0" applyBorder="0" applyAlignment="0" applyProtection="0"/>
    <xf numFmtId="0" fontId="37" fillId="41" borderId="0" applyNumberFormat="0" applyBorder="0" applyAlignment="0" applyProtection="0"/>
    <xf numFmtId="0" fontId="15" fillId="21" borderId="0" applyNumberFormat="0" applyBorder="0" applyAlignment="0" applyProtection="0"/>
    <xf numFmtId="0" fontId="20" fillId="28" borderId="0" applyNumberFormat="0" applyBorder="0" applyAlignment="0" applyProtection="0"/>
    <xf numFmtId="0" fontId="17" fillId="14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14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7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2" fillId="0" borderId="0"/>
    <xf numFmtId="0" fontId="12" fillId="0" borderId="0"/>
    <xf numFmtId="0" fontId="37" fillId="23" borderId="0" applyNumberFormat="0" applyBorder="0" applyAlignment="0" applyProtection="0"/>
    <xf numFmtId="0" fontId="45" fillId="0" borderId="0" applyNumberFormat="0" applyFill="0" applyBorder="0" applyAlignment="0" applyProtection="0"/>
    <xf numFmtId="0" fontId="37" fillId="23" borderId="0" applyNumberFormat="0" applyBorder="0" applyAlignment="0" applyProtection="0"/>
    <xf numFmtId="0" fontId="37" fillId="7" borderId="0" applyNumberFormat="0" applyBorder="0" applyAlignment="0" applyProtection="0"/>
    <xf numFmtId="0" fontId="37" fillId="7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7" borderId="0" applyNumberFormat="0" applyBorder="0" applyAlignment="0" applyProtection="0"/>
    <xf numFmtId="0" fontId="37" fillId="7" borderId="0" applyNumberFormat="0" applyBorder="0" applyAlignment="0" applyProtection="0"/>
    <xf numFmtId="0" fontId="37" fillId="43" borderId="0" applyNumberFormat="0" applyBorder="0" applyAlignment="0" applyProtection="0"/>
    <xf numFmtId="0" fontId="12" fillId="0" borderId="0"/>
    <xf numFmtId="0" fontId="37" fillId="43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43" fillId="2" borderId="66" applyNumberFormat="0" applyAlignment="0" applyProtection="0"/>
    <xf numFmtId="0" fontId="37" fillId="41" borderId="0" applyNumberFormat="0" applyBorder="0" applyAlignment="0" applyProtection="0"/>
    <xf numFmtId="0" fontId="37" fillId="43" borderId="0" applyNumberFormat="0" applyBorder="0" applyAlignment="0" applyProtection="0"/>
    <xf numFmtId="0" fontId="37" fillId="43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47" fillId="48" borderId="0" applyNumberFormat="0" applyBorder="0" applyAlignment="0" applyProtection="0"/>
    <xf numFmtId="0" fontId="47" fillId="48" borderId="0" applyNumberFormat="0" applyBorder="0" applyAlignment="0" applyProtection="0"/>
    <xf numFmtId="0" fontId="49" fillId="2" borderId="59" applyNumberFormat="0" applyAlignment="0" applyProtection="0"/>
    <xf numFmtId="0" fontId="49" fillId="2" borderId="59" applyNumberFormat="0" applyAlignment="0" applyProtection="0"/>
    <xf numFmtId="0" fontId="36" fillId="39" borderId="63" applyNumberFormat="0" applyAlignment="0" applyProtection="0"/>
    <xf numFmtId="0" fontId="36" fillId="39" borderId="63" applyNumberFormat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2" fillId="45" borderId="0" applyNumberFormat="0" applyBorder="0" applyAlignment="0" applyProtection="0"/>
    <xf numFmtId="0" fontId="42" fillId="45" borderId="0" applyNumberFormat="0" applyBorder="0" applyAlignment="0" applyProtection="0"/>
    <xf numFmtId="0" fontId="44" fillId="0" borderId="67" applyNumberFormat="0" applyFill="0" applyAlignment="0" applyProtection="0"/>
    <xf numFmtId="0" fontId="44" fillId="0" borderId="67" applyNumberFormat="0" applyFill="0" applyAlignment="0" applyProtection="0"/>
    <xf numFmtId="0" fontId="33" fillId="0" borderId="60" applyNumberFormat="0" applyFill="0" applyAlignment="0" applyProtection="0"/>
    <xf numFmtId="0" fontId="38" fillId="0" borderId="64" applyNumberFormat="0" applyFill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0" fillId="30" borderId="59" applyNumberFormat="0" applyAlignment="0" applyProtection="0"/>
    <xf numFmtId="0" fontId="39" fillId="0" borderId="65" applyNumberFormat="0" applyFill="0" applyAlignment="0" applyProtection="0"/>
    <xf numFmtId="0" fontId="39" fillId="0" borderId="65" applyNumberFormat="0" applyFill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0" fillId="8" borderId="61" applyNumberFormat="0" applyFont="0" applyAlignment="0" applyProtection="0"/>
    <xf numFmtId="0" fontId="12" fillId="0" borderId="0"/>
    <xf numFmtId="0" fontId="43" fillId="2" borderId="66" applyNumberFormat="0" applyAlignment="0" applyProtection="0"/>
    <xf numFmtId="0" fontId="45" fillId="0" borderId="0" applyNumberFormat="0" applyFill="0" applyBorder="0" applyAlignment="0" applyProtection="0"/>
    <xf numFmtId="0" fontId="46" fillId="0" borderId="68" applyNumberFormat="0" applyFill="0" applyAlignment="0" applyProtection="0"/>
    <xf numFmtId="0" fontId="46" fillId="0" borderId="68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</cellStyleXfs>
  <cellXfs count="251">
    <xf numFmtId="1" fontId="0" fillId="0" borderId="0" xfId="0" applyNumberFormat="1" applyFont="1" applyFill="1"/>
    <xf numFmtId="0" fontId="1" fillId="0" borderId="0" xfId="149" applyFont="1" applyAlignment="1">
      <alignment horizontal="center" vertical="center" wrapText="1"/>
    </xf>
    <xf numFmtId="0" fontId="2" fillId="0" borderId="0" xfId="147" applyFont="1" applyAlignment="1">
      <alignment horizontal="center" vertical="center" wrapText="1"/>
    </xf>
    <xf numFmtId="0" fontId="3" fillId="0" borderId="1" xfId="146" applyFont="1" applyBorder="1" applyAlignment="1">
      <alignment horizontal="center" vertical="center" wrapText="1"/>
    </xf>
    <xf numFmtId="0" fontId="3" fillId="0" borderId="2" xfId="146" applyFont="1" applyBorder="1" applyAlignment="1">
      <alignment horizontal="center" vertical="center" wrapText="1"/>
    </xf>
    <xf numFmtId="0" fontId="3" fillId="0" borderId="2" xfId="145" applyFont="1" applyBorder="1" applyAlignment="1">
      <alignment horizontal="left" vertical="center" wrapText="1"/>
    </xf>
    <xf numFmtId="0" fontId="3" fillId="0" borderId="2" xfId="144" applyFont="1" applyBorder="1" applyAlignment="1">
      <alignment horizontal="left" vertical="center" wrapText="1"/>
    </xf>
    <xf numFmtId="0" fontId="3" fillId="0" borderId="2" xfId="96" applyFont="1" applyBorder="1" applyAlignment="1">
      <alignment horizontal="left" vertical="center" wrapText="1"/>
    </xf>
    <xf numFmtId="0" fontId="3" fillId="0" borderId="2" xfId="141" applyFont="1" applyBorder="1" applyAlignment="1">
      <alignment horizontal="left" vertical="center" wrapText="1"/>
    </xf>
    <xf numFmtId="0" fontId="3" fillId="0" borderId="3" xfId="130" applyFont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3" fillId="0" borderId="6" xfId="130" applyFont="1" applyBorder="1" applyAlignment="1">
      <alignment horizontal="center" vertical="center" wrapText="1"/>
    </xf>
    <xf numFmtId="0" fontId="4" fillId="0" borderId="7" xfId="0" applyNumberFormat="1" applyFont="1" applyFill="1" applyBorder="1" applyAlignment="1">
      <alignment horizontal="center" vertical="center" wrapText="1"/>
    </xf>
    <xf numFmtId="0" fontId="4" fillId="0" borderId="8" xfId="0" applyNumberFormat="1" applyFont="1" applyFill="1" applyBorder="1" applyAlignment="1">
      <alignment horizontal="center" vertical="center" wrapText="1"/>
    </xf>
    <xf numFmtId="0" fontId="4" fillId="0" borderId="9" xfId="0" applyNumberFormat="1" applyFont="1" applyFill="1" applyBorder="1" applyAlignment="1">
      <alignment horizontal="center" vertical="center" wrapText="1"/>
    </xf>
    <xf numFmtId="0" fontId="3" fillId="0" borderId="6" xfId="138" applyFont="1" applyBorder="1" applyAlignment="1">
      <alignment horizontal="center" vertical="center" wrapText="1"/>
    </xf>
    <xf numFmtId="0" fontId="4" fillId="0" borderId="10" xfId="0" applyNumberFormat="1" applyFont="1" applyFill="1" applyBorder="1" applyAlignment="1">
      <alignment horizontal="left" vertical="center" wrapText="1"/>
    </xf>
    <xf numFmtId="0" fontId="4" fillId="0" borderId="11" xfId="0" applyNumberFormat="1" applyFont="1" applyFill="1" applyBorder="1" applyAlignment="1">
      <alignment horizontal="left" vertical="center" wrapText="1"/>
    </xf>
    <xf numFmtId="0" fontId="4" fillId="0" borderId="12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left" vertical="center" wrapText="1"/>
    </xf>
    <xf numFmtId="0" fontId="3" fillId="0" borderId="0" xfId="137" applyFont="1" applyBorder="1" applyAlignment="1">
      <alignment horizontal="center" vertical="center" wrapText="1"/>
    </xf>
    <xf numFmtId="0" fontId="3" fillId="0" borderId="2" xfId="137" applyFont="1" applyBorder="1" applyAlignment="1">
      <alignment horizontal="center" vertical="center" wrapText="1"/>
    </xf>
    <xf numFmtId="4" fontId="3" fillId="0" borderId="9" xfId="150" applyNumberFormat="1" applyFont="1" applyBorder="1" applyAlignment="1">
      <alignment horizontal="right" vertical="center" wrapText="1"/>
    </xf>
    <xf numFmtId="4" fontId="4" fillId="0" borderId="13" xfId="0" applyNumberFormat="1" applyFont="1" applyFill="1" applyBorder="1" applyAlignment="1">
      <alignment horizontal="right" vertical="center" wrapText="1"/>
    </xf>
    <xf numFmtId="4" fontId="3" fillId="0" borderId="12" xfId="139" applyNumberFormat="1" applyFont="1" applyBorder="1" applyAlignment="1">
      <alignment horizontal="right" vertical="center" wrapText="1"/>
    </xf>
    <xf numFmtId="4" fontId="3" fillId="0" borderId="2" xfId="139" applyNumberFormat="1" applyFont="1" applyBorder="1" applyAlignment="1">
      <alignment horizontal="right" vertical="center" wrapText="1"/>
    </xf>
    <xf numFmtId="4" fontId="3" fillId="0" borderId="0" xfId="139" applyNumberFormat="1" applyFont="1" applyBorder="1" applyAlignment="1">
      <alignment horizontal="right" vertical="center" wrapText="1"/>
    </xf>
    <xf numFmtId="4" fontId="3" fillId="0" borderId="6" xfId="139" applyNumberFormat="1" applyFont="1" applyBorder="1" applyAlignment="1">
      <alignment horizontal="right" vertical="center" wrapText="1"/>
    </xf>
    <xf numFmtId="0" fontId="3" fillId="0" borderId="2" xfId="151" applyFont="1" applyBorder="1" applyAlignment="1">
      <alignment horizontal="center" vertical="center" wrapText="1"/>
    </xf>
    <xf numFmtId="0" fontId="3" fillId="0" borderId="0" xfId="7" applyFont="1" applyBorder="1" applyAlignment="1">
      <alignment horizontal="left" vertical="center" wrapText="1"/>
    </xf>
    <xf numFmtId="0" fontId="3" fillId="0" borderId="0" xfId="143" applyFont="1" applyBorder="1" applyAlignment="1">
      <alignment horizontal="left" vertical="center" wrapText="1"/>
    </xf>
    <xf numFmtId="0" fontId="3" fillId="0" borderId="6" xfId="80" applyFont="1" applyBorder="1" applyAlignment="1">
      <alignment horizontal="left" vertical="center" wrapText="1"/>
    </xf>
    <xf numFmtId="0" fontId="3" fillId="0" borderId="14" xfId="140" applyFont="1" applyBorder="1" applyAlignment="1">
      <alignment horizontal="center" vertical="center" wrapText="1"/>
    </xf>
    <xf numFmtId="0" fontId="3" fillId="0" borderId="12" xfId="148" applyFont="1" applyBorder="1" applyAlignment="1">
      <alignment horizontal="center" vertical="center" wrapText="1"/>
    </xf>
    <xf numFmtId="0" fontId="3" fillId="0" borderId="2" xfId="6" applyFont="1" applyBorder="1" applyAlignment="1">
      <alignment horizontal="center" vertical="center" wrapText="1"/>
    </xf>
    <xf numFmtId="0" fontId="3" fillId="0" borderId="1" xfId="140" applyFont="1" applyBorder="1" applyAlignment="1">
      <alignment horizontal="center" vertical="center" wrapText="1"/>
    </xf>
    <xf numFmtId="0" fontId="3" fillId="0" borderId="1" xfId="142" applyFont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left" vertical="center" wrapText="1"/>
    </xf>
    <xf numFmtId="0" fontId="3" fillId="0" borderId="2" xfId="81" applyFont="1" applyBorder="1" applyAlignment="1">
      <alignment horizontal="left" vertical="center" wrapText="1"/>
    </xf>
    <xf numFmtId="0" fontId="3" fillId="0" borderId="14" xfId="142" applyFont="1" applyBorder="1" applyAlignment="1">
      <alignment horizontal="center" vertical="center" wrapText="1"/>
    </xf>
    <xf numFmtId="0" fontId="3" fillId="0" borderId="13" xfId="142" applyFont="1" applyBorder="1" applyAlignment="1">
      <alignment horizontal="center" vertical="center" wrapText="1"/>
    </xf>
    <xf numFmtId="0" fontId="3" fillId="0" borderId="2" xfId="142" applyFont="1" applyBorder="1" applyAlignment="1">
      <alignment horizontal="center" vertical="center" wrapText="1"/>
    </xf>
    <xf numFmtId="0" fontId="3" fillId="0" borderId="13" xfId="140" applyFont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right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0" fontId="3" fillId="0" borderId="7" xfId="0" applyNumberFormat="1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center" wrapText="1"/>
    </xf>
    <xf numFmtId="0" fontId="6" fillId="0" borderId="10" xfId="0" applyNumberFormat="1" applyFont="1" applyFill="1" applyBorder="1" applyAlignment="1">
      <alignment horizontal="left" vertical="center" wrapText="1"/>
    </xf>
    <xf numFmtId="0" fontId="6" fillId="0" borderId="11" xfId="0" applyNumberFormat="1" applyFont="1" applyFill="1" applyBorder="1" applyAlignment="1">
      <alignment horizontal="left" vertical="center" wrapText="1"/>
    </xf>
    <xf numFmtId="0" fontId="6" fillId="0" borderId="12" xfId="0" applyNumberFormat="1" applyFont="1" applyFill="1" applyBorder="1" applyAlignment="1">
      <alignment horizontal="left" vertical="center" wrapText="1"/>
    </xf>
    <xf numFmtId="4" fontId="6" fillId="0" borderId="2" xfId="0" applyNumberFormat="1" applyFont="1" applyBorder="1" applyAlignment="1">
      <alignment horizontal="left" vertical="center" wrapText="1"/>
    </xf>
    <xf numFmtId="0" fontId="6" fillId="0" borderId="2" xfId="0" applyNumberFormat="1" applyFont="1" applyFill="1" applyBorder="1" applyAlignment="1">
      <alignment horizontal="left" vertical="center" wrapText="1"/>
    </xf>
    <xf numFmtId="0" fontId="7" fillId="0" borderId="0" xfId="0" applyNumberFormat="1" applyFont="1" applyFill="1" applyBorder="1" applyAlignment="1">
      <alignment horizontal="right" vertical="center" wrapText="1"/>
    </xf>
    <xf numFmtId="0" fontId="3" fillId="0" borderId="11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/>
    <xf numFmtId="0" fontId="3" fillId="2" borderId="0" xfId="0" applyNumberFormat="1" applyFont="1" applyFill="1"/>
    <xf numFmtId="0" fontId="3" fillId="2" borderId="0" xfId="0" applyNumberFormat="1" applyFont="1" applyFill="1" applyAlignment="1">
      <alignment horizontal="right" vertical="center"/>
    </xf>
    <xf numFmtId="0" fontId="8" fillId="0" borderId="0" xfId="0" applyNumberFormat="1" applyFont="1" applyFill="1" applyAlignment="1" applyProtection="1">
      <alignment horizontal="center" vertical="center"/>
    </xf>
    <xf numFmtId="0" fontId="3" fillId="0" borderId="8" xfId="0" applyNumberFormat="1" applyFont="1" applyFill="1" applyBorder="1" applyAlignment="1" applyProtection="1">
      <alignment horizontal="left" vertical="center"/>
    </xf>
    <xf numFmtId="0" fontId="3" fillId="0" borderId="0" xfId="0" applyNumberFormat="1" applyFont="1" applyFill="1" applyAlignment="1" applyProtection="1">
      <alignment horizontal="left"/>
    </xf>
    <xf numFmtId="0" fontId="9" fillId="0" borderId="0" xfId="0" applyNumberFormat="1" applyFont="1" applyFill="1" applyAlignment="1">
      <alignment horizontal="right" vertical="center"/>
    </xf>
    <xf numFmtId="0" fontId="3" fillId="0" borderId="16" xfId="0" applyNumberFormat="1" applyFont="1" applyFill="1" applyBorder="1" applyAlignment="1">
      <alignment horizontal="center" vertical="center"/>
    </xf>
    <xf numFmtId="0" fontId="3" fillId="0" borderId="17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/>
    </xf>
    <xf numFmtId="0" fontId="3" fillId="0" borderId="19" xfId="0" applyNumberFormat="1" applyFont="1" applyFill="1" applyBorder="1" applyAlignment="1" applyProtection="1">
      <alignment horizontal="center" vertical="center"/>
    </xf>
    <xf numFmtId="0" fontId="3" fillId="0" borderId="20" xfId="0" applyNumberFormat="1" applyFont="1" applyFill="1" applyBorder="1" applyAlignment="1" applyProtection="1">
      <alignment horizontal="center" vertical="center"/>
    </xf>
    <xf numFmtId="0" fontId="3" fillId="0" borderId="21" xfId="0" applyNumberFormat="1" applyFont="1" applyFill="1" applyBorder="1" applyAlignment="1">
      <alignment horizontal="center" vertical="center"/>
    </xf>
    <xf numFmtId="0" fontId="3" fillId="0" borderId="22" xfId="0" applyNumberFormat="1" applyFont="1" applyFill="1" applyBorder="1" applyAlignment="1">
      <alignment horizontal="center" vertical="center"/>
    </xf>
    <xf numFmtId="0" fontId="3" fillId="0" borderId="23" xfId="0" applyNumberFormat="1" applyFont="1" applyFill="1" applyBorder="1" applyAlignment="1">
      <alignment horizontal="center" vertical="center"/>
    </xf>
    <xf numFmtId="1" fontId="3" fillId="0" borderId="24" xfId="0" applyNumberFormat="1" applyFont="1" applyFill="1" applyBorder="1" applyAlignment="1" applyProtection="1">
      <alignment horizontal="center" vertical="center" wrapText="1"/>
    </xf>
    <xf numFmtId="0" fontId="3" fillId="0" borderId="25" xfId="0" applyNumberFormat="1" applyFont="1" applyFill="1" applyBorder="1" applyAlignment="1" applyProtection="1">
      <alignment horizontal="center" vertical="center" wrapText="1"/>
    </xf>
    <xf numFmtId="0" fontId="3" fillId="0" borderId="20" xfId="0" applyNumberFormat="1" applyFont="1" applyFill="1" applyBorder="1" applyAlignment="1" applyProtection="1">
      <alignment horizontal="center" vertical="center" wrapText="1"/>
    </xf>
    <xf numFmtId="0" fontId="3" fillId="2" borderId="26" xfId="0" applyNumberFormat="1" applyFont="1" applyFill="1" applyBorder="1" applyAlignment="1">
      <alignment horizontal="center" vertical="center" wrapText="1"/>
    </xf>
    <xf numFmtId="0" fontId="3" fillId="0" borderId="26" xfId="0" applyNumberFormat="1" applyFont="1" applyFill="1" applyBorder="1" applyAlignment="1">
      <alignment horizontal="center" vertical="center" wrapText="1"/>
    </xf>
    <xf numFmtId="0" fontId="3" fillId="0" borderId="27" xfId="0" applyNumberFormat="1" applyFont="1" applyFill="1" applyBorder="1" applyAlignment="1">
      <alignment horizontal="center" vertical="center" wrapText="1"/>
    </xf>
    <xf numFmtId="1" fontId="3" fillId="0" borderId="28" xfId="0" applyNumberFormat="1" applyFont="1" applyFill="1" applyBorder="1" applyAlignment="1" applyProtection="1">
      <alignment horizontal="center" vertical="center" wrapText="1"/>
    </xf>
    <xf numFmtId="0" fontId="3" fillId="0" borderId="28" xfId="0" applyNumberFormat="1" applyFont="1" applyFill="1" applyBorder="1" applyAlignment="1" applyProtection="1">
      <alignment horizontal="center" vertical="center" wrapText="1"/>
    </xf>
    <xf numFmtId="0" fontId="3" fillId="0" borderId="29" xfId="0" applyNumberFormat="1" applyFont="1" applyFill="1" applyBorder="1" applyAlignment="1" applyProtection="1">
      <alignment horizontal="center" vertical="center" wrapText="1"/>
    </xf>
    <xf numFmtId="0" fontId="3" fillId="0" borderId="29" xfId="0" applyNumberFormat="1" applyFont="1" applyFill="1" applyBorder="1" applyAlignment="1" applyProtection="1">
      <alignment horizontal="center" vertical="center"/>
    </xf>
    <xf numFmtId="49" fontId="3" fillId="0" borderId="30" xfId="0" applyNumberFormat="1" applyFont="1" applyFill="1" applyBorder="1" applyAlignment="1" applyProtection="1">
      <alignment vertical="center" wrapText="1"/>
    </xf>
    <xf numFmtId="4" fontId="3" fillId="0" borderId="31" xfId="0" applyNumberFormat="1" applyFont="1" applyBorder="1" applyAlignment="1" applyProtection="1">
      <alignment vertical="center" wrapText="1"/>
    </xf>
    <xf numFmtId="4" fontId="3" fillId="0" borderId="11" xfId="0" applyNumberFormat="1" applyFont="1" applyBorder="1" applyAlignment="1" applyProtection="1">
      <alignment vertical="center" wrapText="1"/>
    </xf>
    <xf numFmtId="4" fontId="3" fillId="0" borderId="32" xfId="0" applyNumberFormat="1" applyFont="1" applyBorder="1" applyAlignment="1" applyProtection="1">
      <alignment vertical="center" wrapText="1"/>
    </xf>
    <xf numFmtId="0" fontId="9" fillId="0" borderId="0" xfId="0" applyNumberFormat="1" applyFont="1" applyFill="1"/>
    <xf numFmtId="0" fontId="9" fillId="0" borderId="0" xfId="0" applyNumberFormat="1" applyFont="1" applyFill="1" applyAlignment="1">
      <alignment horizontal="centerContinuous" vertical="center"/>
    </xf>
    <xf numFmtId="0" fontId="3" fillId="0" borderId="0" xfId="0" applyNumberFormat="1" applyFont="1" applyFill="1" applyAlignment="1"/>
    <xf numFmtId="0" fontId="3" fillId="0" borderId="30" xfId="0" applyNumberFormat="1" applyFont="1" applyFill="1" applyBorder="1" applyAlignment="1" applyProtection="1">
      <alignment horizontal="center" vertical="center" wrapText="1"/>
    </xf>
    <xf numFmtId="1" fontId="3" fillId="0" borderId="25" xfId="0" applyNumberFormat="1" applyFont="1" applyFill="1" applyBorder="1" applyAlignment="1" applyProtection="1">
      <alignment horizontal="center" vertical="center"/>
    </xf>
    <xf numFmtId="0" fontId="3" fillId="0" borderId="10" xfId="0" applyNumberFormat="1" applyFont="1" applyFill="1" applyBorder="1" applyAlignment="1" applyProtection="1">
      <alignment horizontal="centerContinuous" vertical="center"/>
    </xf>
    <xf numFmtId="0" fontId="3" fillId="0" borderId="11" xfId="0" applyNumberFormat="1" applyFont="1" applyFill="1" applyBorder="1" applyAlignment="1" applyProtection="1">
      <alignment horizontal="centerContinuous" vertical="center"/>
    </xf>
    <xf numFmtId="0" fontId="3" fillId="0" borderId="12" xfId="0" applyNumberFormat="1" applyFont="1" applyFill="1" applyBorder="1" applyAlignment="1" applyProtection="1">
      <alignment horizontal="centerContinuous" vertical="center"/>
    </xf>
    <xf numFmtId="1" fontId="3" fillId="0" borderId="33" xfId="0" applyNumberFormat="1" applyFont="1" applyFill="1" applyBorder="1" applyAlignment="1" applyProtection="1">
      <alignment horizontal="center" vertical="center" wrapText="1"/>
    </xf>
    <xf numFmtId="1" fontId="3" fillId="0" borderId="28" xfId="0" applyNumberFormat="1" applyFont="1" applyFill="1" applyBorder="1" applyAlignment="1" applyProtection="1">
      <alignment horizontal="center" vertical="center"/>
    </xf>
    <xf numFmtId="0" fontId="3" fillId="0" borderId="34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>
      <alignment horizontal="center" vertical="center" wrapText="1"/>
    </xf>
    <xf numFmtId="0" fontId="3" fillId="0" borderId="27" xfId="0" applyNumberFormat="1" applyFont="1" applyFill="1" applyBorder="1" applyAlignment="1" applyProtection="1">
      <alignment horizontal="center" vertical="center" wrapText="1"/>
    </xf>
    <xf numFmtId="1" fontId="3" fillId="0" borderId="29" xfId="0" applyNumberFormat="1" applyFont="1" applyFill="1" applyBorder="1" applyAlignment="1" applyProtection="1">
      <alignment horizontal="center" vertical="center" wrapText="1"/>
    </xf>
    <xf numFmtId="4" fontId="3" fillId="0" borderId="10" xfId="0" applyNumberFormat="1" applyFont="1" applyBorder="1" applyAlignment="1" applyProtection="1">
      <alignment vertical="center" wrapText="1"/>
    </xf>
    <xf numFmtId="4" fontId="3" fillId="0" borderId="35" xfId="0" applyNumberFormat="1" applyFont="1" applyBorder="1" applyAlignment="1" applyProtection="1">
      <alignment vertical="center" wrapText="1"/>
    </xf>
    <xf numFmtId="4" fontId="3" fillId="0" borderId="36" xfId="0" applyNumberFormat="1" applyFont="1" applyBorder="1" applyAlignment="1" applyProtection="1">
      <alignment vertical="center" wrapText="1"/>
    </xf>
    <xf numFmtId="4" fontId="3" fillId="0" borderId="12" xfId="0" applyNumberFormat="1" applyFont="1" applyBorder="1" applyAlignment="1" applyProtection="1">
      <alignment vertical="center" wrapText="1"/>
    </xf>
    <xf numFmtId="0" fontId="3" fillId="0" borderId="21" xfId="0" applyNumberFormat="1" applyFont="1" applyFill="1" applyBorder="1" applyAlignment="1" applyProtection="1">
      <alignment horizontal="center" vertical="center"/>
    </xf>
    <xf numFmtId="0" fontId="3" fillId="0" borderId="22" xfId="0" applyNumberFormat="1" applyFont="1" applyFill="1" applyBorder="1" applyAlignment="1" applyProtection="1">
      <alignment horizontal="center" vertical="center"/>
    </xf>
    <xf numFmtId="0" fontId="3" fillId="0" borderId="23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left" vertical="center"/>
    </xf>
    <xf numFmtId="1" fontId="3" fillId="0" borderId="37" xfId="0" applyNumberFormat="1" applyFont="1" applyFill="1" applyBorder="1" applyAlignment="1" applyProtection="1">
      <alignment horizontal="center" vertical="center" wrapText="1"/>
    </xf>
    <xf numFmtId="1" fontId="3" fillId="0" borderId="30" xfId="0" applyNumberFormat="1" applyFont="1" applyFill="1" applyBorder="1" applyAlignment="1" applyProtection="1">
      <alignment horizontal="center" vertical="center" wrapText="1"/>
    </xf>
    <xf numFmtId="49" fontId="3" fillId="0" borderId="20" xfId="0" applyNumberFormat="1" applyFont="1" applyFill="1" applyBorder="1" applyAlignment="1" applyProtection="1">
      <alignment vertical="center" wrapText="1"/>
    </xf>
    <xf numFmtId="49" fontId="3" fillId="0" borderId="25" xfId="0" applyNumberFormat="1" applyFont="1" applyFill="1" applyBorder="1" applyAlignment="1" applyProtection="1">
      <alignment vertical="center" wrapText="1"/>
    </xf>
    <xf numFmtId="4" fontId="3" fillId="0" borderId="2" xfId="0" applyNumberFormat="1" applyFont="1" applyBorder="1" applyAlignment="1" applyProtection="1">
      <alignment vertical="center" wrapText="1"/>
    </xf>
    <xf numFmtId="0" fontId="3" fillId="0" borderId="16" xfId="0" applyNumberFormat="1" applyFont="1" applyFill="1" applyBorder="1" applyAlignment="1" applyProtection="1">
      <alignment horizontal="center" vertical="center"/>
    </xf>
    <xf numFmtId="0" fontId="3" fillId="0" borderId="17" xfId="0" applyNumberFormat="1" applyFont="1" applyFill="1" applyBorder="1" applyAlignment="1" applyProtection="1">
      <alignment horizontal="center" vertical="center"/>
    </xf>
    <xf numFmtId="0" fontId="3" fillId="0" borderId="18" xfId="0" applyNumberFormat="1" applyFont="1" applyFill="1" applyBorder="1" applyAlignment="1" applyProtection="1">
      <alignment horizontal="center" vertical="center"/>
    </xf>
    <xf numFmtId="0" fontId="3" fillId="0" borderId="19" xfId="0" applyNumberFormat="1" applyFont="1" applyFill="1" applyBorder="1" applyAlignment="1" applyProtection="1">
      <alignment horizontal="center" vertical="center" wrapText="1"/>
    </xf>
    <xf numFmtId="1" fontId="3" fillId="0" borderId="33" xfId="0" applyNumberFormat="1" applyFont="1" applyFill="1" applyBorder="1" applyAlignment="1" applyProtection="1">
      <alignment horizontal="center" vertical="center"/>
    </xf>
    <xf numFmtId="0" fontId="3" fillId="0" borderId="24" xfId="0" applyNumberFormat="1" applyFont="1" applyFill="1" applyBorder="1" applyAlignment="1" applyProtection="1">
      <alignment horizontal="center" vertical="center" wrapText="1"/>
    </xf>
    <xf numFmtId="1" fontId="3" fillId="0" borderId="20" xfId="0" applyNumberFormat="1" applyFont="1" applyFill="1" applyBorder="1" applyAlignment="1" applyProtection="1">
      <alignment horizontal="center" vertical="center" wrapText="1"/>
    </xf>
    <xf numFmtId="1" fontId="3" fillId="0" borderId="29" xfId="0" applyNumberFormat="1" applyFont="1" applyFill="1" applyBorder="1" applyAlignment="1" applyProtection="1">
      <alignment horizontal="center" vertical="center"/>
    </xf>
    <xf numFmtId="0" fontId="3" fillId="0" borderId="38" xfId="0" applyNumberFormat="1" applyFont="1" applyFill="1" applyBorder="1" applyAlignment="1" applyProtection="1">
      <alignment horizontal="center" vertical="center" wrapText="1"/>
    </xf>
    <xf numFmtId="49" fontId="3" fillId="0" borderId="37" xfId="0" applyNumberFormat="1" applyFont="1" applyFill="1" applyBorder="1" applyAlignment="1" applyProtection="1">
      <alignment vertical="center" wrapText="1"/>
    </xf>
    <xf numFmtId="1" fontId="0" fillId="0" borderId="0" xfId="0" applyNumberFormat="1" applyFont="1" applyFill="1" applyBorder="1"/>
    <xf numFmtId="0" fontId="0" fillId="2" borderId="0" xfId="0" applyNumberFormat="1" applyFont="1" applyFill="1"/>
    <xf numFmtId="0" fontId="3" fillId="0" borderId="27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33" xfId="0" applyNumberFormat="1" applyFont="1" applyFill="1" applyBorder="1" applyAlignment="1">
      <alignment horizontal="center" vertical="center"/>
    </xf>
    <xf numFmtId="0" fontId="3" fillId="2" borderId="21" xfId="0" applyNumberFormat="1" applyFont="1" applyFill="1" applyBorder="1" applyAlignment="1" applyProtection="1">
      <alignment horizontal="center" vertical="center"/>
    </xf>
    <xf numFmtId="0" fontId="3" fillId="2" borderId="22" xfId="0" applyNumberFormat="1" applyFont="1" applyFill="1" applyBorder="1" applyAlignment="1" applyProtection="1">
      <alignment horizontal="center" vertical="center"/>
    </xf>
    <xf numFmtId="0" fontId="3" fillId="0" borderId="39" xfId="0" applyNumberFormat="1" applyFont="1" applyFill="1" applyBorder="1" applyAlignment="1" applyProtection="1">
      <alignment horizontal="center" vertical="center" wrapText="1"/>
    </xf>
    <xf numFmtId="0" fontId="3" fillId="2" borderId="23" xfId="0" applyNumberFormat="1" applyFont="1" applyFill="1" applyBorder="1" applyAlignment="1" applyProtection="1">
      <alignment horizontal="center" vertical="center"/>
    </xf>
    <xf numFmtId="0" fontId="3" fillId="2" borderId="40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3" xfId="0" applyNumberFormat="1" applyFont="1" applyFill="1" applyBorder="1" applyAlignment="1" applyProtection="1">
      <alignment horizontal="center" vertical="center" wrapText="1"/>
    </xf>
    <xf numFmtId="1" fontId="3" fillId="0" borderId="39" xfId="0" applyNumberFormat="1" applyFont="1" applyFill="1" applyBorder="1" applyAlignment="1" applyProtection="1">
      <alignment horizontal="center" vertical="center" wrapText="1"/>
    </xf>
    <xf numFmtId="1" fontId="0" fillId="0" borderId="21" xfId="0" applyNumberFormat="1" applyFont="1" applyFill="1" applyBorder="1" applyAlignment="1">
      <alignment horizontal="center" vertical="center"/>
    </xf>
    <xf numFmtId="1" fontId="0" fillId="0" borderId="22" xfId="0" applyNumberFormat="1" applyFont="1" applyFill="1" applyBorder="1" applyAlignment="1">
      <alignment horizontal="center" vertical="center"/>
    </xf>
    <xf numFmtId="1" fontId="0" fillId="0" borderId="23" xfId="0" applyNumberFormat="1" applyFont="1" applyFill="1" applyBorder="1" applyAlignment="1">
      <alignment horizontal="center" vertical="center"/>
    </xf>
    <xf numFmtId="0" fontId="3" fillId="0" borderId="33" xfId="0" applyNumberFormat="1" applyFont="1" applyFill="1" applyBorder="1" applyAlignment="1" applyProtection="1">
      <alignment horizontal="center" vertical="center" wrapText="1"/>
    </xf>
    <xf numFmtId="0" fontId="3" fillId="0" borderId="41" xfId="0" applyNumberFormat="1" applyFont="1" applyFill="1" applyBorder="1" applyAlignment="1" applyProtection="1">
      <alignment horizontal="center" vertical="center" wrapText="1"/>
    </xf>
    <xf numFmtId="1" fontId="0" fillId="0" borderId="0" xfId="0" applyNumberFormat="1" applyFont="1" applyFill="1" applyAlignment="1">
      <alignment wrapText="1"/>
    </xf>
    <xf numFmtId="1" fontId="10" fillId="0" borderId="0" xfId="0" applyNumberFormat="1" applyFont="1" applyFill="1" applyAlignment="1">
      <alignment horizontal="center" vertical="center"/>
    </xf>
    <xf numFmtId="1" fontId="0" fillId="0" borderId="0" xfId="0" applyNumberFormat="1" applyFont="1" applyFill="1" applyAlignment="1">
      <alignment vertical="center"/>
    </xf>
    <xf numFmtId="1" fontId="0" fillId="0" borderId="10" xfId="0" applyNumberFormat="1" applyFont="1" applyFill="1" applyBorder="1" applyAlignment="1">
      <alignment horizontal="center" vertical="center"/>
    </xf>
    <xf numFmtId="1" fontId="0" fillId="0" borderId="11" xfId="0" applyNumberFormat="1" applyFont="1" applyFill="1" applyBorder="1" applyAlignment="1">
      <alignment horizontal="center" vertical="center"/>
    </xf>
    <xf numFmtId="1" fontId="0" fillId="0" borderId="12" xfId="0" applyNumberFormat="1" applyFont="1" applyFill="1" applyBorder="1" applyAlignment="1">
      <alignment horizontal="center" vertical="center"/>
    </xf>
    <xf numFmtId="1" fontId="0" fillId="0" borderId="1" xfId="0" applyNumberFormat="1" applyFont="1" applyFill="1" applyBorder="1" applyAlignment="1">
      <alignment horizontal="center" vertical="center"/>
    </xf>
    <xf numFmtId="1" fontId="0" fillId="0" borderId="14" xfId="0" applyNumberFormat="1" applyFont="1" applyFill="1" applyBorder="1" applyAlignment="1">
      <alignment horizontal="center" vertical="center"/>
    </xf>
    <xf numFmtId="1" fontId="0" fillId="0" borderId="2" xfId="0" applyNumberFormat="1" applyFont="1" applyFill="1" applyBorder="1" applyAlignment="1">
      <alignment horizontal="center" vertical="center"/>
    </xf>
    <xf numFmtId="1" fontId="0" fillId="0" borderId="13" xfId="0" applyNumberFormat="1" applyFont="1" applyFill="1" applyBorder="1" applyAlignment="1">
      <alignment horizontal="center" vertical="center"/>
    </xf>
    <xf numFmtId="1" fontId="0" fillId="0" borderId="2" xfId="0" applyNumberFormat="1" applyFont="1" applyFill="1" applyBorder="1" applyAlignment="1">
      <alignment horizontal="left" vertical="center" wrapText="1"/>
    </xf>
    <xf numFmtId="1" fontId="0" fillId="0" borderId="2" xfId="0" applyNumberFormat="1" applyFont="1" applyFill="1" applyBorder="1" applyAlignment="1">
      <alignment horizontal="center" vertical="center" wrapText="1"/>
    </xf>
    <xf numFmtId="4" fontId="0" fillId="0" borderId="2" xfId="0" applyNumberFormat="1" applyFont="1" applyBorder="1" applyAlignment="1">
      <alignment horizontal="right" vertical="center" wrapText="1"/>
    </xf>
    <xf numFmtId="1" fontId="0" fillId="0" borderId="0" xfId="0" applyNumberFormat="1" applyFont="1" applyFill="1" applyAlignment="1">
      <alignment horizontal="right" vertical="center"/>
    </xf>
    <xf numFmtId="0" fontId="11" fillId="0" borderId="0" xfId="0" applyNumberFormat="1" applyFont="1" applyFill="1"/>
    <xf numFmtId="0" fontId="9" fillId="0" borderId="0" xfId="0" applyNumberFormat="1" applyFont="1" applyFill="1" applyBorder="1" applyAlignment="1" applyProtection="1">
      <alignment vertical="center"/>
    </xf>
    <xf numFmtId="0" fontId="9" fillId="0" borderId="0" xfId="0" applyNumberFormat="1" applyFont="1" applyFill="1" applyBorder="1" applyAlignment="1" applyProtection="1">
      <alignment horizontal="left"/>
    </xf>
    <xf numFmtId="0" fontId="9" fillId="0" borderId="21" xfId="0" applyNumberFormat="1" applyFont="1" applyFill="1" applyBorder="1" applyAlignment="1">
      <alignment horizontal="center" vertical="center"/>
    </xf>
    <xf numFmtId="0" fontId="9" fillId="0" borderId="23" xfId="0" applyNumberFormat="1" applyFont="1" applyFill="1" applyBorder="1" applyAlignment="1">
      <alignment horizontal="center" vertical="center"/>
    </xf>
    <xf numFmtId="0" fontId="9" fillId="0" borderId="22" xfId="0" applyNumberFormat="1" applyFont="1" applyFill="1" applyBorder="1" applyAlignment="1">
      <alignment horizontal="center" vertical="center"/>
    </xf>
    <xf numFmtId="0" fontId="9" fillId="0" borderId="39" xfId="0" applyNumberFormat="1" applyFont="1" applyFill="1" applyBorder="1" applyAlignment="1">
      <alignment horizontal="center" vertical="center"/>
    </xf>
    <xf numFmtId="0" fontId="9" fillId="0" borderId="26" xfId="0" applyNumberFormat="1" applyFont="1" applyFill="1" applyBorder="1" applyAlignment="1">
      <alignment horizontal="center" vertical="center"/>
    </xf>
    <xf numFmtId="4" fontId="9" fillId="0" borderId="26" xfId="0" applyNumberFormat="1" applyFont="1" applyFill="1" applyBorder="1" applyAlignment="1" applyProtection="1">
      <alignment horizontal="center" vertical="center"/>
    </xf>
    <xf numFmtId="0" fontId="9" fillId="0" borderId="30" xfId="0" applyNumberFormat="1" applyFont="1" applyFill="1" applyBorder="1" applyAlignment="1">
      <alignment vertical="center"/>
    </xf>
    <xf numFmtId="4" fontId="9" fillId="0" borderId="42" xfId="0" applyNumberFormat="1" applyFont="1" applyBorder="1" applyAlignment="1" applyProtection="1">
      <alignment vertical="center" wrapText="1"/>
    </xf>
    <xf numFmtId="0" fontId="3" fillId="0" borderId="19" xfId="0" applyNumberFormat="1" applyFont="1" applyFill="1" applyBorder="1" applyAlignment="1">
      <alignment vertical="center"/>
    </xf>
    <xf numFmtId="4" fontId="9" fillId="0" borderId="29" xfId="0" applyNumberFormat="1" applyFont="1" applyBorder="1" applyAlignment="1" applyProtection="1">
      <alignment vertical="center" wrapText="1"/>
    </xf>
    <xf numFmtId="4" fontId="9" fillId="0" borderId="28" xfId="0" applyNumberFormat="1" applyFont="1" applyBorder="1" applyAlignment="1" applyProtection="1">
      <alignment vertical="center" wrapText="1"/>
    </xf>
    <xf numFmtId="1" fontId="9" fillId="0" borderId="20" xfId="0" applyNumberFormat="1" applyFont="1" applyFill="1" applyBorder="1" applyAlignment="1">
      <alignment vertical="center"/>
    </xf>
    <xf numFmtId="0" fontId="3" fillId="0" borderId="20" xfId="0" applyNumberFormat="1" applyFont="1" applyFill="1" applyBorder="1" applyAlignment="1">
      <alignment vertical="center"/>
    </xf>
    <xf numFmtId="0" fontId="3" fillId="0" borderId="29" xfId="0" applyNumberFormat="1" applyFont="1" applyFill="1" applyBorder="1" applyAlignment="1">
      <alignment vertical="center"/>
    </xf>
    <xf numFmtId="1" fontId="9" fillId="0" borderId="30" xfId="0" applyNumberFormat="1" applyFont="1" applyFill="1" applyBorder="1" applyAlignment="1">
      <alignment vertical="center"/>
    </xf>
    <xf numFmtId="4" fontId="9" fillId="0" borderId="43" xfId="0" applyNumberFormat="1" applyFont="1" applyBorder="1" applyAlignment="1" applyProtection="1">
      <alignment vertical="center" wrapText="1"/>
    </xf>
    <xf numFmtId="0" fontId="3" fillId="0" borderId="43" xfId="0" applyNumberFormat="1" applyFont="1" applyFill="1" applyBorder="1" applyAlignment="1">
      <alignment vertical="center"/>
    </xf>
    <xf numFmtId="0" fontId="9" fillId="0" borderId="20" xfId="0" applyNumberFormat="1" applyFont="1" applyFill="1" applyBorder="1" applyAlignment="1">
      <alignment vertical="center"/>
    </xf>
    <xf numFmtId="4" fontId="9" fillId="0" borderId="25" xfId="0" applyNumberFormat="1" applyFont="1" applyBorder="1" applyAlignment="1" applyProtection="1">
      <alignment vertical="center" wrapText="1"/>
    </xf>
    <xf numFmtId="0" fontId="3" fillId="0" borderId="44" xfId="0" applyNumberFormat="1" applyFont="1" applyFill="1" applyBorder="1" applyAlignment="1">
      <alignment vertical="center"/>
    </xf>
    <xf numFmtId="4" fontId="9" fillId="0" borderId="44" xfId="0" applyNumberFormat="1" applyFont="1" applyBorder="1" applyAlignment="1" applyProtection="1">
      <alignment vertical="center" wrapText="1"/>
    </xf>
    <xf numFmtId="4" fontId="9" fillId="0" borderId="30" xfId="0" applyNumberFormat="1" applyFont="1" applyBorder="1" applyAlignment="1" applyProtection="1">
      <alignment vertical="center" wrapText="1"/>
    </xf>
    <xf numFmtId="0" fontId="3" fillId="0" borderId="45" xfId="0" applyNumberFormat="1" applyFont="1" applyFill="1" applyBorder="1" applyAlignment="1">
      <alignment vertical="center"/>
    </xf>
    <xf numFmtId="0" fontId="3" fillId="0" borderId="2" xfId="0" applyNumberFormat="1" applyFont="1" applyFill="1" applyBorder="1" applyAlignment="1">
      <alignment vertical="center"/>
    </xf>
    <xf numFmtId="4" fontId="9" fillId="0" borderId="2" xfId="0" applyNumberFormat="1" applyFont="1" applyBorder="1" applyAlignment="1" applyProtection="1">
      <alignment vertical="center" wrapText="1"/>
    </xf>
    <xf numFmtId="4" fontId="9" fillId="0" borderId="23" xfId="0" applyNumberFormat="1" applyFont="1" applyBorder="1" applyAlignment="1" applyProtection="1">
      <alignment vertical="center" wrapText="1"/>
    </xf>
    <xf numFmtId="0" fontId="9" fillId="0" borderId="20" xfId="0" applyNumberFormat="1" applyFont="1" applyFill="1" applyBorder="1" applyAlignment="1">
      <alignment horizontal="center" vertical="center"/>
    </xf>
    <xf numFmtId="4" fontId="9" fillId="0" borderId="30" xfId="0" applyNumberFormat="1" applyFont="1" applyBorder="1" applyAlignment="1">
      <alignment vertical="center" wrapText="1"/>
    </xf>
    <xf numFmtId="0" fontId="9" fillId="0" borderId="44" xfId="0" applyNumberFormat="1" applyFont="1" applyFill="1" applyBorder="1" applyAlignment="1">
      <alignment horizontal="center" vertical="center"/>
    </xf>
    <xf numFmtId="4" fontId="9" fillId="0" borderId="44" xfId="0" applyNumberFormat="1" applyFont="1" applyBorder="1" applyAlignment="1">
      <alignment vertical="center" wrapText="1"/>
    </xf>
    <xf numFmtId="0" fontId="9" fillId="0" borderId="43" xfId="0" applyNumberFormat="1" applyFont="1" applyFill="1" applyBorder="1" applyAlignment="1">
      <alignment vertical="center"/>
    </xf>
    <xf numFmtId="4" fontId="9" fillId="0" borderId="30" xfId="0" applyNumberFormat="1" applyFont="1" applyBorder="1" applyAlignment="1">
      <alignment horizontal="right" vertical="center" wrapText="1"/>
    </xf>
    <xf numFmtId="4" fontId="9" fillId="0" borderId="43" xfId="0" applyNumberFormat="1" applyFont="1" applyBorder="1" applyAlignment="1">
      <alignment vertical="center" wrapText="1"/>
    </xf>
    <xf numFmtId="0" fontId="9" fillId="0" borderId="43" xfId="0" applyNumberFormat="1" applyFont="1" applyFill="1" applyBorder="1" applyAlignment="1">
      <alignment horizontal="center" vertical="center"/>
    </xf>
    <xf numFmtId="0" fontId="9" fillId="2" borderId="0" xfId="0" applyNumberFormat="1" applyFont="1" applyFill="1"/>
    <xf numFmtId="0" fontId="9" fillId="0" borderId="8" xfId="0" applyNumberFormat="1" applyFont="1" applyFill="1" applyBorder="1" applyAlignment="1" applyProtection="1">
      <alignment horizontal="left" vertical="center"/>
    </xf>
    <xf numFmtId="0" fontId="9" fillId="2" borderId="0" xfId="0" applyNumberFormat="1" applyFont="1" applyFill="1" applyAlignment="1"/>
    <xf numFmtId="0" fontId="9" fillId="0" borderId="16" xfId="0" applyNumberFormat="1" applyFont="1" applyFill="1" applyBorder="1" applyAlignment="1">
      <alignment horizontal="center" vertical="center"/>
    </xf>
    <xf numFmtId="0" fontId="9" fillId="0" borderId="17" xfId="0" applyNumberFormat="1" applyFont="1" applyFill="1" applyBorder="1" applyAlignment="1">
      <alignment horizontal="center" vertical="center"/>
    </xf>
    <xf numFmtId="0" fontId="9" fillId="0" borderId="18" xfId="0" applyNumberFormat="1" applyFont="1" applyFill="1" applyBorder="1" applyAlignment="1">
      <alignment horizontal="center" vertical="center"/>
    </xf>
    <xf numFmtId="0" fontId="9" fillId="2" borderId="37" xfId="0" applyNumberFormat="1" applyFont="1" applyFill="1" applyBorder="1" applyAlignment="1" applyProtection="1">
      <alignment horizontal="center" vertical="center"/>
    </xf>
    <xf numFmtId="0" fontId="9" fillId="2" borderId="30" xfId="0" applyNumberFormat="1" applyFont="1" applyFill="1" applyBorder="1" applyAlignment="1" applyProtection="1">
      <alignment horizontal="center" vertical="center"/>
    </xf>
    <xf numFmtId="0" fontId="9" fillId="0" borderId="30" xfId="0" applyNumberFormat="1" applyFont="1" applyFill="1" applyBorder="1" applyAlignment="1" applyProtection="1">
      <alignment horizontal="center" vertical="center" wrapText="1"/>
    </xf>
    <xf numFmtId="0" fontId="9" fillId="0" borderId="33" xfId="0" applyNumberFormat="1" applyFont="1" applyFill="1" applyBorder="1" applyAlignment="1" applyProtection="1">
      <alignment horizontal="center" vertical="center" wrapText="1"/>
    </xf>
    <xf numFmtId="0" fontId="9" fillId="0" borderId="24" xfId="0" applyNumberFormat="1" applyFont="1" applyFill="1" applyBorder="1" applyAlignment="1" applyProtection="1">
      <alignment horizontal="center" vertical="center" wrapText="1"/>
    </xf>
    <xf numFmtId="0" fontId="9" fillId="2" borderId="26" xfId="0" applyNumberFormat="1" applyFont="1" applyFill="1" applyBorder="1" applyAlignment="1">
      <alignment horizontal="center" vertical="center" wrapText="1"/>
    </xf>
    <xf numFmtId="0" fontId="9" fillId="0" borderId="27" xfId="0" applyNumberFormat="1" applyFont="1" applyFill="1" applyBorder="1" applyAlignment="1">
      <alignment horizontal="center" vertical="center" wrapText="1"/>
    </xf>
    <xf numFmtId="0" fontId="9" fillId="0" borderId="20" xfId="0" applyNumberFormat="1" applyFont="1" applyFill="1" applyBorder="1" applyAlignment="1" applyProtection="1">
      <alignment horizontal="center" vertical="center" wrapText="1"/>
    </xf>
    <xf numFmtId="0" fontId="9" fillId="0" borderId="37" xfId="0" applyNumberFormat="1" applyFont="1" applyFill="1" applyBorder="1" applyAlignment="1" applyProtection="1">
      <alignment horizontal="center" vertical="center" wrapText="1"/>
    </xf>
    <xf numFmtId="0" fontId="9" fillId="2" borderId="28" xfId="0" applyNumberFormat="1" applyFont="1" applyFill="1" applyBorder="1" applyAlignment="1" applyProtection="1">
      <alignment horizontal="center" vertical="center"/>
    </xf>
    <xf numFmtId="0" fontId="9" fillId="0" borderId="28" xfId="0" applyNumberFormat="1" applyFont="1" applyFill="1" applyBorder="1" applyAlignment="1" applyProtection="1">
      <alignment horizontal="center" vertical="center" wrapText="1"/>
    </xf>
    <xf numFmtId="49" fontId="9" fillId="0" borderId="30" xfId="0" applyNumberFormat="1" applyFont="1" applyFill="1" applyBorder="1" applyAlignment="1" applyProtection="1">
      <alignment vertical="center" wrapText="1"/>
    </xf>
    <xf numFmtId="49" fontId="9" fillId="0" borderId="25" xfId="0" applyNumberFormat="1" applyFont="1" applyFill="1" applyBorder="1" applyAlignment="1" applyProtection="1">
      <alignment vertical="center" wrapText="1"/>
    </xf>
    <xf numFmtId="4" fontId="9" fillId="0" borderId="10" xfId="0" applyNumberFormat="1" applyFont="1" applyBorder="1" applyAlignment="1" applyProtection="1">
      <alignment vertical="center" wrapText="1"/>
    </xf>
    <xf numFmtId="4" fontId="9" fillId="0" borderId="35" xfId="0" applyNumberFormat="1" applyFont="1" applyBorder="1" applyAlignment="1" applyProtection="1">
      <alignment vertical="center" wrapText="1"/>
    </xf>
    <xf numFmtId="0" fontId="9" fillId="2" borderId="0" xfId="0" applyNumberFormat="1" applyFont="1" applyFill="1" applyAlignment="1">
      <alignment horizontal="right" vertical="center"/>
    </xf>
    <xf numFmtId="0" fontId="9" fillId="0" borderId="29" xfId="0" applyNumberFormat="1" applyFont="1" applyFill="1" applyBorder="1" applyAlignment="1" applyProtection="1">
      <alignment horizontal="center" vertical="center" wrapText="1"/>
    </xf>
    <xf numFmtId="4" fontId="9" fillId="0" borderId="32" xfId="0" applyNumberFormat="1" applyFont="1" applyBorder="1" applyAlignment="1" applyProtection="1">
      <alignment vertical="center" wrapText="1"/>
    </xf>
    <xf numFmtId="0" fontId="3" fillId="2" borderId="0" xfId="0" applyNumberFormat="1" applyFont="1" applyFill="1" applyAlignment="1"/>
    <xf numFmtId="0" fontId="3" fillId="2" borderId="30" xfId="0" applyNumberFormat="1" applyFont="1" applyFill="1" applyBorder="1" applyAlignment="1" applyProtection="1">
      <alignment horizontal="center" vertical="center" wrapText="1"/>
    </xf>
    <xf numFmtId="180" fontId="3" fillId="0" borderId="20" xfId="0" applyNumberFormat="1" applyFont="1" applyFill="1" applyBorder="1" applyAlignment="1" applyProtection="1">
      <alignment horizontal="center" vertical="center" wrapText="1"/>
    </xf>
    <xf numFmtId="0" fontId="3" fillId="2" borderId="20" xfId="0" applyNumberFormat="1" applyFont="1" applyFill="1" applyBorder="1" applyAlignment="1" applyProtection="1">
      <alignment horizontal="center" vertical="center" wrapText="1"/>
    </xf>
    <xf numFmtId="180" fontId="3" fillId="0" borderId="29" xfId="0" applyNumberFormat="1" applyFont="1" applyFill="1" applyBorder="1" applyAlignment="1" applyProtection="1">
      <alignment horizontal="center" vertical="center" wrapText="1"/>
    </xf>
    <xf numFmtId="0" fontId="3" fillId="2" borderId="29" xfId="0" applyNumberFormat="1" applyFont="1" applyFill="1" applyBorder="1" applyAlignment="1" applyProtection="1">
      <alignment horizontal="center" vertical="center" wrapText="1"/>
    </xf>
    <xf numFmtId="0" fontId="11" fillId="2" borderId="0" xfId="0" applyNumberFormat="1" applyFont="1" applyFill="1"/>
    <xf numFmtId="0" fontId="3" fillId="2" borderId="0" xfId="0" applyNumberFormat="1" applyFont="1" applyFill="1" applyAlignment="1" applyProtection="1">
      <alignment horizontal="right" vertical="center"/>
    </xf>
    <xf numFmtId="4" fontId="9" fillId="0" borderId="46" xfId="0" applyNumberFormat="1" applyFont="1" applyBorder="1" applyAlignment="1" applyProtection="1">
      <alignment vertical="center" wrapText="1"/>
    </xf>
    <xf numFmtId="0" fontId="9" fillId="0" borderId="37" xfId="0" applyNumberFormat="1" applyFont="1" applyFill="1" applyBorder="1" applyAlignment="1">
      <alignment vertical="center"/>
    </xf>
    <xf numFmtId="4" fontId="9" fillId="0" borderId="47" xfId="0" applyNumberFormat="1" applyFont="1" applyBorder="1" applyAlignment="1" applyProtection="1">
      <alignment vertical="center" wrapText="1"/>
    </xf>
    <xf numFmtId="4" fontId="9" fillId="0" borderId="48" xfId="0" applyNumberFormat="1" applyFont="1" applyBorder="1" applyAlignment="1" applyProtection="1">
      <alignment vertical="center" wrapText="1"/>
    </xf>
    <xf numFmtId="4" fontId="9" fillId="0" borderId="49" xfId="0" applyNumberFormat="1" applyFont="1" applyBorder="1" applyAlignment="1" applyProtection="1">
      <alignment vertical="center" wrapText="1"/>
    </xf>
    <xf numFmtId="4" fontId="9" fillId="0" borderId="48" xfId="0" applyNumberFormat="1" applyFont="1" applyBorder="1" applyAlignment="1">
      <alignment vertical="center" wrapText="1"/>
    </xf>
    <xf numFmtId="0" fontId="9" fillId="0" borderId="30" xfId="0" applyNumberFormat="1" applyFont="1" applyFill="1" applyBorder="1" applyAlignment="1">
      <alignment horizontal="center" vertical="center"/>
    </xf>
    <xf numFmtId="0" fontId="9" fillId="0" borderId="37" xfId="0" applyNumberFormat="1" applyFont="1" applyFill="1" applyBorder="1" applyAlignment="1">
      <alignment horizontal="center" vertical="center"/>
    </xf>
    <xf numFmtId="4" fontId="9" fillId="0" borderId="48" xfId="0" applyNumberFormat="1" applyFont="1" applyBorder="1" applyAlignment="1">
      <alignment horizontal="right" vertical="center" wrapText="1"/>
    </xf>
    <xf numFmtId="4" fontId="9" fillId="0" borderId="50" xfId="0" applyNumberFormat="1" applyFont="1" applyBorder="1" applyAlignment="1">
      <alignment horizontal="right" vertical="center" wrapText="1"/>
    </xf>
    <xf numFmtId="4" fontId="9" fillId="0" borderId="50" xfId="0" applyNumberFormat="1" applyFont="1" applyBorder="1" applyAlignment="1">
      <alignment vertical="center" wrapText="1"/>
    </xf>
    <xf numFmtId="0" fontId="12" fillId="0" borderId="0" xfId="0" applyNumberFormat="1" applyFont="1" applyFill="1" applyAlignment="1">
      <alignment horizontal="center"/>
    </xf>
    <xf numFmtId="0" fontId="13" fillId="0" borderId="0" xfId="0" applyNumberFormat="1" applyFont="1" applyFill="1"/>
    <xf numFmtId="0" fontId="11" fillId="0" borderId="0" xfId="0" applyNumberFormat="1" applyFont="1" applyFill="1" applyAlignment="1">
      <alignment horizontal="center"/>
    </xf>
  </cellXfs>
  <cellStyles count="152">
    <cellStyle name="常规" xfId="0" builtinId="0"/>
    <cellStyle name="货币[0]" xfId="1" builtinId="7"/>
    <cellStyle name="20% - Accent1 1" xfId="2"/>
    <cellStyle name="20% - 强调文字颜色 3" xfId="3" builtinId="38"/>
    <cellStyle name="输入" xfId="4" builtinId="20"/>
    <cellStyle name="货币" xfId="5" builtinId="4"/>
    <cellStyle name="Style 32" xfId="6"/>
    <cellStyle name="Style 27" xfId="7"/>
    <cellStyle name="20% - Accent2 1 1" xfId="8"/>
    <cellStyle name="千位分隔[0]" xfId="9" builtinId="6"/>
    <cellStyle name="40% - 强调文字颜色 3" xfId="10" builtinId="39"/>
    <cellStyle name="差" xfId="11" builtinId="27"/>
    <cellStyle name="千位分隔" xfId="12" builtinId="3"/>
    <cellStyle name="60% - 强调文字颜色 3" xfId="13" builtinId="40"/>
    <cellStyle name="超链接" xfId="14" builtinId="8"/>
    <cellStyle name="百分比" xfId="15" builtinId="5"/>
    <cellStyle name="已访问的超链接" xfId="16" builtinId="9"/>
    <cellStyle name="注释" xfId="17" builtinId="10"/>
    <cellStyle name="标题 4" xfId="18" builtinId="19"/>
    <cellStyle name="Note 1" xfId="19"/>
    <cellStyle name="Heading 2 1" xfId="20"/>
    <cellStyle name="20% - Accent3 1 1" xfId="21"/>
    <cellStyle name="60% - 强调文字颜色 2" xfId="22" builtinId="36"/>
    <cellStyle name="警告文本" xfId="23" builtinId="11"/>
    <cellStyle name="标题" xfId="24" builtinId="15"/>
    <cellStyle name="解释性文本" xfId="25" builtinId="53"/>
    <cellStyle name="标题 1" xfId="26" builtinId="16"/>
    <cellStyle name="标题 2" xfId="27" builtinId="17"/>
    <cellStyle name="40% - Accent1 1" xfId="28"/>
    <cellStyle name="60% - 强调文字颜色 1" xfId="29" builtinId="32"/>
    <cellStyle name="标题 3" xfId="30" builtinId="18"/>
    <cellStyle name="60% - 强调文字颜色 4" xfId="31" builtinId="44"/>
    <cellStyle name="输出" xfId="32" builtinId="21"/>
    <cellStyle name="计算" xfId="33" builtinId="22"/>
    <cellStyle name="检查单元格" xfId="34" builtinId="23"/>
    <cellStyle name="20% - 强调文字颜色 6" xfId="35" builtinId="50"/>
    <cellStyle name="强调文字颜色 2" xfId="36" builtinId="33"/>
    <cellStyle name="链接单元格" xfId="37" builtinId="24"/>
    <cellStyle name="汇总" xfId="38" builtinId="25"/>
    <cellStyle name="好" xfId="39" builtinId="26"/>
    <cellStyle name="40% - Accent1 1 1" xfId="40"/>
    <cellStyle name="适中" xfId="41" builtinId="28"/>
    <cellStyle name="20% - 强调文字颜色 5" xfId="42" builtinId="46"/>
    <cellStyle name="强调文字颜色 1" xfId="43" builtinId="29"/>
    <cellStyle name="20% - 强调文字颜色 1" xfId="44" builtinId="30"/>
    <cellStyle name="40% - 强调文字颜色 1" xfId="45" builtinId="31"/>
    <cellStyle name="20% - 强调文字颜色 2" xfId="46" builtinId="34"/>
    <cellStyle name="40% - 强调文字颜色 2" xfId="47" builtinId="35"/>
    <cellStyle name="Input 1" xfId="48"/>
    <cellStyle name="20% - Accent4 1 1" xfId="49"/>
    <cellStyle name="强调文字颜色 3" xfId="50" builtinId="37"/>
    <cellStyle name="强调文字颜色 4" xfId="51" builtinId="41"/>
    <cellStyle name="20% - 强调文字颜色 4" xfId="52" builtinId="42"/>
    <cellStyle name="40% - Accent2 1" xfId="53"/>
    <cellStyle name="40% - 强调文字颜色 4" xfId="54" builtinId="43"/>
    <cellStyle name="强调文字颜色 5" xfId="55" builtinId="45"/>
    <cellStyle name="40% - 强调文字颜色 5" xfId="56" builtinId="47"/>
    <cellStyle name="Heading 3 1" xfId="57"/>
    <cellStyle name="60% - 强调文字颜色 5" xfId="58" builtinId="48"/>
    <cellStyle name="强调文字颜色 6" xfId="59" builtinId="49"/>
    <cellStyle name="Accent3 1 1" xfId="60"/>
    <cellStyle name="40% - 强调文字颜色 6" xfId="61" builtinId="51"/>
    <cellStyle name="60% - 强调文字颜色 6" xfId="62" builtinId="52"/>
    <cellStyle name="20% - Accent1 1 1" xfId="63"/>
    <cellStyle name="20% - Accent2 1" xfId="64"/>
    <cellStyle name="20% - Accent3 1" xfId="65"/>
    <cellStyle name="20% - Accent4 1" xfId="66"/>
    <cellStyle name="20% - Accent5 1" xfId="67"/>
    <cellStyle name="20% - Accent5 1 1" xfId="68"/>
    <cellStyle name="20% - Accent6 1" xfId="69"/>
    <cellStyle name="20% - Accent6 1 1" xfId="70"/>
    <cellStyle name="40% - Accent2 1 1" xfId="71"/>
    <cellStyle name="40% - Accent3 1" xfId="72"/>
    <cellStyle name="40% - Accent3 1 1" xfId="73"/>
    <cellStyle name="40% - Accent4 1" xfId="74"/>
    <cellStyle name="40% - Accent4 1 1" xfId="75"/>
    <cellStyle name="40% - Accent5 1" xfId="76"/>
    <cellStyle name="40% - Accent5 1 1" xfId="77"/>
    <cellStyle name="40% - Accent6 1" xfId="78"/>
    <cellStyle name="40% - Accent6 1 1" xfId="79"/>
    <cellStyle name="Style 29" xfId="80"/>
    <cellStyle name="Style 34" xfId="81"/>
    <cellStyle name="60% - Accent1 1" xfId="82"/>
    <cellStyle name="Title 1 1" xfId="83"/>
    <cellStyle name="60% - Accent1 1 1" xfId="84"/>
    <cellStyle name="60% - Accent2 1" xfId="85"/>
    <cellStyle name="60% - Accent2 1 1" xfId="86"/>
    <cellStyle name="60% - Accent3 1" xfId="87"/>
    <cellStyle name="60% - Accent3 1 1" xfId="88"/>
    <cellStyle name="60% - Accent4 1" xfId="89"/>
    <cellStyle name="60% - Accent4 1 1" xfId="90"/>
    <cellStyle name="60% - Accent5 1" xfId="91"/>
    <cellStyle name="60% - Accent5 1 1" xfId="92"/>
    <cellStyle name="60% - Accent6 1" xfId="93"/>
    <cellStyle name="60% - Accent6 1 1" xfId="94"/>
    <cellStyle name="Accent1 1" xfId="95"/>
    <cellStyle name="Style 8" xfId="96"/>
    <cellStyle name="Accent1 1 1" xfId="97"/>
    <cellStyle name="Accent2 1" xfId="98"/>
    <cellStyle name="Accent2 1 1" xfId="99"/>
    <cellStyle name="Output 1" xfId="100"/>
    <cellStyle name="Accent3 1" xfId="101"/>
    <cellStyle name="Accent4 1" xfId="102"/>
    <cellStyle name="Accent4 1 1" xfId="103"/>
    <cellStyle name="Accent5 1" xfId="104"/>
    <cellStyle name="Accent5 1 1" xfId="105"/>
    <cellStyle name="Accent6 1" xfId="106"/>
    <cellStyle name="Accent6 1 1" xfId="107"/>
    <cellStyle name="Bad 1" xfId="108"/>
    <cellStyle name="Bad 1 1" xfId="109"/>
    <cellStyle name="Calculation 1" xfId="110"/>
    <cellStyle name="Calculation 1 1" xfId="111"/>
    <cellStyle name="Check Cell 1" xfId="112"/>
    <cellStyle name="Check Cell 1 1" xfId="113"/>
    <cellStyle name="Explanatory Text 1" xfId="114"/>
    <cellStyle name="Explanatory Text 1 1" xfId="115"/>
    <cellStyle name="Good 1" xfId="116"/>
    <cellStyle name="Good 1 1" xfId="117"/>
    <cellStyle name="Heading 1 1" xfId="118"/>
    <cellStyle name="Heading 1 1 1" xfId="119"/>
    <cellStyle name="Heading 2 1 1" xfId="120"/>
    <cellStyle name="Heading 3 1 1" xfId="121"/>
    <cellStyle name="Heading 4 1" xfId="122"/>
    <cellStyle name="Heading 4 1 1" xfId="123"/>
    <cellStyle name="Input 1 1" xfId="124"/>
    <cellStyle name="Linked Cell 1" xfId="125"/>
    <cellStyle name="Linked Cell 1 1" xfId="126"/>
    <cellStyle name="Neutral 1" xfId="127"/>
    <cellStyle name="Neutral 1 1" xfId="128"/>
    <cellStyle name="Note 1 1" xfId="129"/>
    <cellStyle name="Style 11" xfId="130"/>
    <cellStyle name="Output 1 1" xfId="131"/>
    <cellStyle name="Title 1" xfId="132"/>
    <cellStyle name="Total 1" xfId="133"/>
    <cellStyle name="Total 1 1" xfId="134"/>
    <cellStyle name="Warning Text 1" xfId="135"/>
    <cellStyle name="Warning Text 1 1" xfId="136"/>
    <cellStyle name="Style 21" xfId="137"/>
    <cellStyle name="Style 15" xfId="138"/>
    <cellStyle name="Style 25" xfId="139"/>
    <cellStyle name="Style 30" xfId="140"/>
    <cellStyle name="Style 9" xfId="141"/>
    <cellStyle name="Style 33" xfId="142"/>
    <cellStyle name="Style 28" xfId="143"/>
    <cellStyle name="Style 7" xfId="144"/>
    <cellStyle name="Style 6" xfId="145"/>
    <cellStyle name="Style 5" xfId="146"/>
    <cellStyle name="Style 4" xfId="147"/>
    <cellStyle name="Style 31" xfId="148"/>
    <cellStyle name="Style 3" xfId="149"/>
    <cellStyle name="Style 22" xfId="150"/>
    <cellStyle name="Style 10" xfId="151"/>
  </cellStyles>
  <tableStyle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fitToPage="1"/>
  </sheetPr>
  <dimension ref="A3"/>
  <sheetViews>
    <sheetView showGridLines="0" showZeros="0" workbookViewId="0">
      <selection activeCell="A1" sqref="A1"/>
    </sheetView>
  </sheetViews>
  <sheetFormatPr defaultColWidth="9" defaultRowHeight="11.25" outlineLevelRow="2"/>
  <cols>
    <col min="1" max="1" width="166.122222222222" customWidth="1"/>
  </cols>
  <sheetData>
    <row r="3" spans="1:1">
      <c r="A3" t="s">
        <v>0</v>
      </c>
    </row>
  </sheetData>
  <printOptions horizontalCentered="1" verticalCentered="1"/>
  <pageMargins left="0.590277791023254" right="0.590277791023254" top="0.590277791023254" bottom="0.590277791023254" header="0.590277791023254" footer="0.393750011920929"/>
  <pageSetup paperSize="9" scale="58" orientation="landscape" errors="blank" horizontalDpi="600" vertic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autoPageBreaks="0"/>
  </sheetPr>
  <dimension ref="A1:D43"/>
  <sheetViews>
    <sheetView showGridLines="0" showZeros="0" workbookViewId="0">
      <selection activeCell="A1" sqref="A1"/>
    </sheetView>
  </sheetViews>
  <sheetFormatPr defaultColWidth="9" defaultRowHeight="11.25" outlineLevelCol="3"/>
  <cols>
    <col min="1" max="1" width="59.1222222222222" customWidth="1"/>
    <col min="2" max="2" width="57.3777777777778" customWidth="1"/>
    <col min="3" max="3" width="65.1222222222222" customWidth="1"/>
    <col min="4" max="4" width="44.3777777777778" customWidth="1"/>
  </cols>
  <sheetData>
    <row r="1" ht="20.25" customHeight="1" spans="1:4">
      <c r="A1" s="168"/>
      <c r="B1" s="168"/>
      <c r="C1" s="168"/>
      <c r="D1" s="76" t="s">
        <v>1</v>
      </c>
    </row>
    <row r="2" ht="20.25" customHeight="1" spans="1:4">
      <c r="A2" s="73" t="s">
        <v>2</v>
      </c>
      <c r="B2" s="73"/>
      <c r="C2" s="73"/>
      <c r="D2" s="73"/>
    </row>
    <row r="3" ht="20.25" customHeight="1" spans="1:4">
      <c r="A3" s="206" t="s">
        <v>3</v>
      </c>
      <c r="B3" s="206" t="s">
        <v>4</v>
      </c>
      <c r="C3" s="99"/>
      <c r="D3" s="76" t="s">
        <v>5</v>
      </c>
    </row>
    <row r="4" ht="20.25" customHeight="1" spans="1:4">
      <c r="A4" s="208" t="s">
        <v>6</v>
      </c>
      <c r="B4" s="210"/>
      <c r="C4" s="171" t="s">
        <v>7</v>
      </c>
      <c r="D4" s="172"/>
    </row>
    <row r="5" ht="20.25" customHeight="1" spans="1:4">
      <c r="A5" s="174" t="s">
        <v>8</v>
      </c>
      <c r="B5" s="175" t="s">
        <v>9</v>
      </c>
      <c r="C5" s="174" t="s">
        <v>8</v>
      </c>
      <c r="D5" s="176" t="s">
        <v>9</v>
      </c>
    </row>
    <row r="6" ht="20.25" customHeight="1" spans="1:4">
      <c r="A6" s="177" t="s">
        <v>10</v>
      </c>
      <c r="B6" s="237">
        <v>3700162.64</v>
      </c>
      <c r="C6" s="238" t="s">
        <v>11</v>
      </c>
      <c r="D6" s="237">
        <v>0</v>
      </c>
    </row>
    <row r="7" ht="20.25" customHeight="1" spans="1:4">
      <c r="A7" s="177" t="s">
        <v>12</v>
      </c>
      <c r="B7" s="239">
        <v>0</v>
      </c>
      <c r="C7" s="238" t="s">
        <v>13</v>
      </c>
      <c r="D7" s="240">
        <v>0</v>
      </c>
    </row>
    <row r="8" ht="20.25" customHeight="1" spans="1:4">
      <c r="A8" s="177" t="s">
        <v>14</v>
      </c>
      <c r="B8" s="240">
        <v>0</v>
      </c>
      <c r="C8" s="238" t="s">
        <v>15</v>
      </c>
      <c r="D8" s="240">
        <v>0</v>
      </c>
    </row>
    <row r="9" ht="20.25" customHeight="1" spans="1:4">
      <c r="A9" s="177" t="s">
        <v>16</v>
      </c>
      <c r="B9" s="241">
        <v>0</v>
      </c>
      <c r="C9" s="238" t="s">
        <v>17</v>
      </c>
      <c r="D9" s="240">
        <v>0</v>
      </c>
    </row>
    <row r="10" ht="20.25" customHeight="1" spans="1:4">
      <c r="A10" s="177" t="s">
        <v>18</v>
      </c>
      <c r="B10" s="240">
        <v>0</v>
      </c>
      <c r="C10" s="238" t="s">
        <v>19</v>
      </c>
      <c r="D10" s="240">
        <v>3493818.56</v>
      </c>
    </row>
    <row r="11" ht="20.25" customHeight="1" spans="1:4">
      <c r="A11" s="177" t="s">
        <v>20</v>
      </c>
      <c r="B11" s="240">
        <v>0</v>
      </c>
      <c r="C11" s="238" t="s">
        <v>21</v>
      </c>
      <c r="D11" s="240">
        <v>0</v>
      </c>
    </row>
    <row r="12" ht="20.25" customHeight="1" spans="1:4">
      <c r="A12" s="177"/>
      <c r="B12" s="240"/>
      <c r="C12" s="238" t="s">
        <v>22</v>
      </c>
      <c r="D12" s="240">
        <v>0</v>
      </c>
    </row>
    <row r="13" ht="20.25" customHeight="1" spans="1:4">
      <c r="A13" s="185"/>
      <c r="B13" s="240"/>
      <c r="C13" s="238" t="s">
        <v>23</v>
      </c>
      <c r="D13" s="240">
        <v>784330.88</v>
      </c>
    </row>
    <row r="14" ht="20.25" customHeight="1" spans="1:4">
      <c r="A14" s="185"/>
      <c r="B14" s="240"/>
      <c r="C14" s="238" t="s">
        <v>24</v>
      </c>
      <c r="D14" s="240">
        <v>0</v>
      </c>
    </row>
    <row r="15" ht="20.25" customHeight="1" spans="1:4">
      <c r="A15" s="185"/>
      <c r="B15" s="240"/>
      <c r="C15" s="238" t="s">
        <v>25</v>
      </c>
      <c r="D15" s="240">
        <v>136210.44</v>
      </c>
    </row>
    <row r="16" ht="20.25" customHeight="1" spans="1:4">
      <c r="A16" s="185"/>
      <c r="B16" s="240"/>
      <c r="C16" s="238" t="s">
        <v>26</v>
      </c>
      <c r="D16" s="240">
        <v>0</v>
      </c>
    </row>
    <row r="17" ht="20.25" customHeight="1" spans="1:4">
      <c r="A17" s="185"/>
      <c r="B17" s="240"/>
      <c r="C17" s="238" t="s">
        <v>27</v>
      </c>
      <c r="D17" s="240">
        <v>0</v>
      </c>
    </row>
    <row r="18" ht="20.25" customHeight="1" spans="1:4">
      <c r="A18" s="185"/>
      <c r="B18" s="240"/>
      <c r="C18" s="238" t="s">
        <v>28</v>
      </c>
      <c r="D18" s="240">
        <v>0</v>
      </c>
    </row>
    <row r="19" ht="20.25" customHeight="1" spans="1:4">
      <c r="A19" s="185"/>
      <c r="B19" s="240"/>
      <c r="C19" s="238" t="s">
        <v>29</v>
      </c>
      <c r="D19" s="240">
        <v>0</v>
      </c>
    </row>
    <row r="20" ht="20.25" customHeight="1" spans="1:4">
      <c r="A20" s="185"/>
      <c r="B20" s="240"/>
      <c r="C20" s="238" t="s">
        <v>30</v>
      </c>
      <c r="D20" s="240">
        <v>0</v>
      </c>
    </row>
    <row r="21" ht="20.25" customHeight="1" spans="1:4">
      <c r="A21" s="185"/>
      <c r="B21" s="240"/>
      <c r="C21" s="238" t="s">
        <v>31</v>
      </c>
      <c r="D21" s="240">
        <v>0</v>
      </c>
    </row>
    <row r="22" ht="20.25" customHeight="1" spans="1:4">
      <c r="A22" s="185"/>
      <c r="B22" s="240"/>
      <c r="C22" s="238" t="s">
        <v>32</v>
      </c>
      <c r="D22" s="240">
        <v>0</v>
      </c>
    </row>
    <row r="23" ht="20.25" customHeight="1" spans="1:4">
      <c r="A23" s="185"/>
      <c r="B23" s="240"/>
      <c r="C23" s="238" t="s">
        <v>33</v>
      </c>
      <c r="D23" s="240">
        <v>0</v>
      </c>
    </row>
    <row r="24" ht="20.25" customHeight="1" spans="1:4">
      <c r="A24" s="185"/>
      <c r="B24" s="240"/>
      <c r="C24" s="238" t="s">
        <v>34</v>
      </c>
      <c r="D24" s="240">
        <v>0</v>
      </c>
    </row>
    <row r="25" ht="20.25" customHeight="1" spans="1:4">
      <c r="A25" s="185"/>
      <c r="B25" s="240"/>
      <c r="C25" s="238" t="s">
        <v>35</v>
      </c>
      <c r="D25" s="240">
        <v>168550</v>
      </c>
    </row>
    <row r="26" ht="20.25" customHeight="1" spans="1:4">
      <c r="A26" s="177"/>
      <c r="B26" s="240"/>
      <c r="C26" s="238" t="s">
        <v>36</v>
      </c>
      <c r="D26" s="240">
        <v>0</v>
      </c>
    </row>
    <row r="27" ht="20.25" customHeight="1" spans="1:4">
      <c r="A27" s="177"/>
      <c r="B27" s="240"/>
      <c r="C27" s="238" t="s">
        <v>37</v>
      </c>
      <c r="D27" s="240">
        <v>0</v>
      </c>
    </row>
    <row r="28" ht="20.25" customHeight="1" spans="1:4">
      <c r="A28" s="177" t="s">
        <v>4</v>
      </c>
      <c r="B28" s="240"/>
      <c r="C28" s="238" t="s">
        <v>38</v>
      </c>
      <c r="D28" s="240">
        <v>0</v>
      </c>
    </row>
    <row r="29" ht="20.25" customHeight="1" spans="1:4">
      <c r="A29" s="177"/>
      <c r="B29" s="240"/>
      <c r="C29" s="238" t="s">
        <v>39</v>
      </c>
      <c r="D29" s="240">
        <v>0</v>
      </c>
    </row>
    <row r="30" ht="20.25" customHeight="1" spans="1:4">
      <c r="A30" s="177"/>
      <c r="B30" s="240"/>
      <c r="C30" s="238" t="s">
        <v>40</v>
      </c>
      <c r="D30" s="240">
        <v>0</v>
      </c>
    </row>
    <row r="31" ht="20.25" customHeight="1" spans="1:4">
      <c r="A31" s="177"/>
      <c r="B31" s="240"/>
      <c r="C31" s="238" t="s">
        <v>41</v>
      </c>
      <c r="D31" s="240">
        <v>0</v>
      </c>
    </row>
    <row r="32" ht="20.25" customHeight="1" spans="1:4">
      <c r="A32" s="177"/>
      <c r="B32" s="240"/>
      <c r="C32" s="238" t="s">
        <v>42</v>
      </c>
      <c r="D32" s="240">
        <v>0</v>
      </c>
    </row>
    <row r="33" ht="20.25" customHeight="1" spans="1:4">
      <c r="A33" s="177"/>
      <c r="B33" s="240"/>
      <c r="C33" s="238" t="s">
        <v>43</v>
      </c>
      <c r="D33" s="240">
        <v>0</v>
      </c>
    </row>
    <row r="34" ht="20.25" customHeight="1" spans="1:4">
      <c r="A34" s="177"/>
      <c r="B34" s="240"/>
      <c r="C34" s="238" t="s">
        <v>44</v>
      </c>
      <c r="D34" s="240">
        <v>0</v>
      </c>
    </row>
    <row r="35" ht="20.25" customHeight="1" spans="1:4">
      <c r="A35" s="177"/>
      <c r="B35" s="240"/>
      <c r="C35" s="238" t="s">
        <v>45</v>
      </c>
      <c r="D35" s="240">
        <v>0</v>
      </c>
    </row>
    <row r="36" ht="20.25" customHeight="1" spans="1:4">
      <c r="A36" s="177"/>
      <c r="B36" s="240"/>
      <c r="C36" s="238"/>
      <c r="D36" s="242" t="s">
        <v>4</v>
      </c>
    </row>
    <row r="37" ht="20.25" customHeight="1" spans="1:4">
      <c r="A37" s="243" t="s">
        <v>46</v>
      </c>
      <c r="B37" s="242">
        <f>SUM(B6:B34)</f>
        <v>3700162.64</v>
      </c>
      <c r="C37" s="244" t="s">
        <v>47</v>
      </c>
      <c r="D37" s="242">
        <f>SUM(D6:D35)</f>
        <v>4582909.88</v>
      </c>
    </row>
    <row r="38" ht="20.25" customHeight="1" spans="1:4">
      <c r="A38" s="177" t="s">
        <v>48</v>
      </c>
      <c r="B38" s="240">
        <v>0</v>
      </c>
      <c r="C38" s="238" t="s">
        <v>49</v>
      </c>
      <c r="D38" s="240">
        <v>0</v>
      </c>
    </row>
    <row r="39" ht="20.25" customHeight="1" spans="1:4">
      <c r="A39" s="177" t="s">
        <v>50</v>
      </c>
      <c r="B39" s="240">
        <v>882747.24</v>
      </c>
      <c r="C39" s="238" t="s">
        <v>51</v>
      </c>
      <c r="D39" s="240">
        <v>0</v>
      </c>
    </row>
    <row r="40" ht="20.25" customHeight="1" spans="1:4">
      <c r="A40" s="177"/>
      <c r="B40" s="240"/>
      <c r="C40" s="238" t="s">
        <v>52</v>
      </c>
      <c r="D40" s="240">
        <v>0</v>
      </c>
    </row>
    <row r="41" ht="20.25" customHeight="1" spans="1:4">
      <c r="A41" s="177"/>
      <c r="B41" s="245"/>
      <c r="C41" s="238"/>
      <c r="D41" s="242"/>
    </row>
    <row r="42" ht="20.25" customHeight="1" spans="1:4">
      <c r="A42" s="243" t="s">
        <v>53</v>
      </c>
      <c r="B42" s="246">
        <f>SUM(B37:B39)</f>
        <v>4582909.88</v>
      </c>
      <c r="C42" s="244" t="s">
        <v>54</v>
      </c>
      <c r="D42" s="247">
        <f>SUM(D37,D38,D40)</f>
        <v>4582909.88</v>
      </c>
    </row>
    <row r="43" ht="20.25" customHeight="1" spans="1:4">
      <c r="A43" s="248"/>
      <c r="B43" s="249"/>
      <c r="C43" s="250"/>
      <c r="D43" s="168"/>
    </row>
  </sheetData>
  <mergeCells count="4">
    <mergeCell ref="A2:D2"/>
    <mergeCell ref="A3:B3"/>
    <mergeCell ref="A4:B4"/>
    <mergeCell ref="C4:D4"/>
  </mergeCells>
  <printOptions horizontalCentered="1"/>
  <pageMargins left="0.590972244739532" right="0.590972244739532" top="0.75" bottom="0.690277755260468" header="0.512499988079071" footer="0.512499988079071"/>
  <pageSetup paperSize="9" scale="55" orientation="landscape" errors="blank" horizontalDpi="600" verticalDpi="600"/>
  <headerFooter alignWithMargins="0">
    <oddFooter>&amp;C第 &amp;P 页,共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fitToPage="1"/>
  </sheetPr>
  <dimension ref="A1:T17"/>
  <sheetViews>
    <sheetView showGridLines="0" showZeros="0" workbookViewId="0">
      <selection activeCell="A1" sqref="A1"/>
    </sheetView>
  </sheetViews>
  <sheetFormatPr defaultColWidth="9" defaultRowHeight="11.25"/>
  <cols>
    <col min="1" max="1" width="4.87777777777778" customWidth="1"/>
    <col min="2" max="3" width="3.62222222222222" customWidth="1"/>
    <col min="4" max="4" width="9.12222222222222" customWidth="1"/>
    <col min="5" max="5" width="64.3777777777778" customWidth="1"/>
    <col min="6" max="6" width="25" customWidth="1"/>
    <col min="7" max="20" width="25.8777777777778" customWidth="1"/>
  </cols>
  <sheetData>
    <row r="1" ht="20.1" customHeight="1" spans="1:20">
      <c r="A1" s="70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235"/>
      <c r="T1" s="236" t="s">
        <v>55</v>
      </c>
    </row>
    <row r="2" ht="20.1" customHeight="1" spans="1:20">
      <c r="A2" s="73" t="s">
        <v>56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0.1" customHeight="1" spans="1:20">
      <c r="A3" s="74" t="s">
        <v>3</v>
      </c>
      <c r="B3" s="74"/>
      <c r="C3" s="74" t="s">
        <v>4</v>
      </c>
      <c r="D3" s="74"/>
      <c r="E3" s="74"/>
      <c r="F3" s="101"/>
      <c r="G3" s="101"/>
      <c r="H3" s="101"/>
      <c r="I3" s="101"/>
      <c r="J3" s="229"/>
      <c r="K3" s="229"/>
      <c r="L3" s="229"/>
      <c r="M3" s="229"/>
      <c r="N3" s="229"/>
      <c r="O3" s="229"/>
      <c r="P3" s="229"/>
      <c r="Q3" s="229"/>
      <c r="R3" s="229"/>
      <c r="S3" s="137"/>
      <c r="T3" s="76" t="s">
        <v>5</v>
      </c>
    </row>
    <row r="4" ht="20.1" customHeight="1" spans="1:20">
      <c r="A4" s="77" t="s">
        <v>57</v>
      </c>
      <c r="B4" s="78"/>
      <c r="C4" s="78"/>
      <c r="D4" s="78"/>
      <c r="E4" s="79"/>
      <c r="F4" s="129" t="s">
        <v>58</v>
      </c>
      <c r="G4" s="81" t="s">
        <v>59</v>
      </c>
      <c r="H4" s="87" t="s">
        <v>60</v>
      </c>
      <c r="I4" s="87" t="s">
        <v>61</v>
      </c>
      <c r="J4" s="87" t="s">
        <v>62</v>
      </c>
      <c r="K4" s="87" t="s">
        <v>63</v>
      </c>
      <c r="L4" s="87"/>
      <c r="M4" s="230" t="s">
        <v>64</v>
      </c>
      <c r="N4" s="149" t="s">
        <v>65</v>
      </c>
      <c r="O4" s="150"/>
      <c r="P4" s="150"/>
      <c r="Q4" s="150"/>
      <c r="R4" s="151"/>
      <c r="S4" s="129" t="s">
        <v>66</v>
      </c>
      <c r="T4" s="87" t="s">
        <v>67</v>
      </c>
    </row>
    <row r="5" ht="20.1" customHeight="1" spans="1:20">
      <c r="A5" s="82" t="s">
        <v>68</v>
      </c>
      <c r="B5" s="83"/>
      <c r="C5" s="84"/>
      <c r="D5" s="131" t="s">
        <v>69</v>
      </c>
      <c r="E5" s="86" t="s">
        <v>70</v>
      </c>
      <c r="F5" s="87"/>
      <c r="G5" s="81"/>
      <c r="H5" s="87"/>
      <c r="I5" s="87"/>
      <c r="J5" s="87"/>
      <c r="K5" s="231" t="s">
        <v>71</v>
      </c>
      <c r="L5" s="87" t="s">
        <v>72</v>
      </c>
      <c r="M5" s="232"/>
      <c r="N5" s="143" t="s">
        <v>73</v>
      </c>
      <c r="O5" s="143" t="s">
        <v>74</v>
      </c>
      <c r="P5" s="143" t="s">
        <v>75</v>
      </c>
      <c r="Q5" s="143" t="s">
        <v>76</v>
      </c>
      <c r="R5" s="143" t="s">
        <v>77</v>
      </c>
      <c r="S5" s="87"/>
      <c r="T5" s="87"/>
    </row>
    <row r="6" ht="30.75" customHeight="1" spans="1:20">
      <c r="A6" s="89" t="s">
        <v>78</v>
      </c>
      <c r="B6" s="88" t="s">
        <v>79</v>
      </c>
      <c r="C6" s="90" t="s">
        <v>80</v>
      </c>
      <c r="D6" s="92"/>
      <c r="E6" s="92"/>
      <c r="F6" s="93"/>
      <c r="G6" s="94"/>
      <c r="H6" s="93"/>
      <c r="I6" s="93"/>
      <c r="J6" s="93"/>
      <c r="K6" s="233"/>
      <c r="L6" s="93"/>
      <c r="M6" s="234"/>
      <c r="N6" s="93"/>
      <c r="O6" s="93"/>
      <c r="P6" s="93"/>
      <c r="Q6" s="93"/>
      <c r="R6" s="93"/>
      <c r="S6" s="93"/>
      <c r="T6" s="93"/>
    </row>
    <row r="7" ht="20.1" customHeight="1" spans="1:20">
      <c r="A7" s="95" t="s">
        <v>4</v>
      </c>
      <c r="B7" s="95" t="s">
        <v>4</v>
      </c>
      <c r="C7" s="95" t="s">
        <v>4</v>
      </c>
      <c r="D7" s="95" t="s">
        <v>4</v>
      </c>
      <c r="E7" s="95" t="s">
        <v>58</v>
      </c>
      <c r="F7" s="113">
        <f t="shared" ref="F7:F17" si="0">SUM(G7,H7:I7,J7,K7,M7,N7,S7,T7)</f>
        <v>4582909.88</v>
      </c>
      <c r="G7" s="114">
        <v>882747.24</v>
      </c>
      <c r="H7" s="114">
        <v>3700162.64</v>
      </c>
      <c r="I7" s="114">
        <v>0</v>
      </c>
      <c r="J7" s="115">
        <v>0</v>
      </c>
      <c r="K7" s="97">
        <v>0</v>
      </c>
      <c r="L7" s="114">
        <v>0</v>
      </c>
      <c r="M7" s="115">
        <v>0</v>
      </c>
      <c r="N7" s="97">
        <f t="shared" ref="N7" si="1">SUM(O7:R7)</f>
        <v>0</v>
      </c>
      <c r="O7" s="114">
        <v>0</v>
      </c>
      <c r="P7" s="114">
        <v>0</v>
      </c>
      <c r="Q7" s="114">
        <v>0</v>
      </c>
      <c r="R7" s="115">
        <v>0</v>
      </c>
      <c r="S7" s="97">
        <v>0</v>
      </c>
      <c r="T7" s="98">
        <v>0</v>
      </c>
    </row>
    <row r="8" ht="20.1" customHeight="1" spans="1:20">
      <c r="A8" s="95" t="s">
        <v>4</v>
      </c>
      <c r="B8" s="95" t="s">
        <v>4</v>
      </c>
      <c r="C8" s="95" t="s">
        <v>4</v>
      </c>
      <c r="D8" s="95" t="s">
        <v>4</v>
      </c>
      <c r="E8" s="95" t="s">
        <v>81</v>
      </c>
      <c r="F8" s="113">
        <f t="shared" si="0"/>
        <v>4582909.88</v>
      </c>
      <c r="G8" s="114">
        <v>882747.24</v>
      </c>
      <c r="H8" s="114">
        <v>3700162.64</v>
      </c>
      <c r="I8" s="114">
        <v>0</v>
      </c>
      <c r="J8" s="115">
        <v>0</v>
      </c>
      <c r="K8" s="97">
        <v>0</v>
      </c>
      <c r="L8" s="114">
        <v>0</v>
      </c>
      <c r="M8" s="115">
        <v>0</v>
      </c>
      <c r="N8" s="97">
        <f t="shared" ref="N8" si="2">SUM(O8:R8)</f>
        <v>0</v>
      </c>
      <c r="O8" s="114">
        <v>0</v>
      </c>
      <c r="P8" s="114">
        <v>0</v>
      </c>
      <c r="Q8" s="114">
        <v>0</v>
      </c>
      <c r="R8" s="115">
        <v>0</v>
      </c>
      <c r="S8" s="97">
        <v>0</v>
      </c>
      <c r="T8" s="98">
        <v>0</v>
      </c>
    </row>
    <row r="9" ht="20.1" customHeight="1" spans="1:20">
      <c r="A9" s="95" t="s">
        <v>4</v>
      </c>
      <c r="B9" s="95" t="s">
        <v>4</v>
      </c>
      <c r="C9" s="95" t="s">
        <v>4</v>
      </c>
      <c r="D9" s="95" t="s">
        <v>82</v>
      </c>
      <c r="E9" s="95" t="s">
        <v>83</v>
      </c>
      <c r="F9" s="113">
        <f t="shared" si="0"/>
        <v>4582909.88</v>
      </c>
      <c r="G9" s="114">
        <v>882747.24</v>
      </c>
      <c r="H9" s="114">
        <v>3700162.64</v>
      </c>
      <c r="I9" s="114">
        <v>0</v>
      </c>
      <c r="J9" s="115">
        <v>0</v>
      </c>
      <c r="K9" s="97">
        <v>0</v>
      </c>
      <c r="L9" s="114">
        <v>0</v>
      </c>
      <c r="M9" s="115">
        <v>0</v>
      </c>
      <c r="N9" s="97">
        <f t="shared" ref="N9" si="3">SUM(O9:R9)</f>
        <v>0</v>
      </c>
      <c r="O9" s="114">
        <v>0</v>
      </c>
      <c r="P9" s="114">
        <v>0</v>
      </c>
      <c r="Q9" s="114">
        <v>0</v>
      </c>
      <c r="R9" s="115">
        <v>0</v>
      </c>
      <c r="S9" s="97">
        <v>0</v>
      </c>
      <c r="T9" s="98">
        <v>0</v>
      </c>
    </row>
    <row r="10" ht="20.1" customHeight="1" spans="1:20">
      <c r="A10" s="95" t="s">
        <v>84</v>
      </c>
      <c r="B10" s="95" t="s">
        <v>85</v>
      </c>
      <c r="C10" s="95" t="s">
        <v>86</v>
      </c>
      <c r="D10" s="95" t="s">
        <v>87</v>
      </c>
      <c r="E10" s="95" t="s">
        <v>88</v>
      </c>
      <c r="F10" s="113">
        <f t="shared" si="0"/>
        <v>44950</v>
      </c>
      <c r="G10" s="114">
        <v>0</v>
      </c>
      <c r="H10" s="114">
        <v>44950</v>
      </c>
      <c r="I10" s="114">
        <v>0</v>
      </c>
      <c r="J10" s="115">
        <v>0</v>
      </c>
      <c r="K10" s="97">
        <v>0</v>
      </c>
      <c r="L10" s="114">
        <v>0</v>
      </c>
      <c r="M10" s="115">
        <v>0</v>
      </c>
      <c r="N10" s="97">
        <f t="shared" ref="N10" si="4">SUM(O10:R10)</f>
        <v>0</v>
      </c>
      <c r="O10" s="114">
        <v>0</v>
      </c>
      <c r="P10" s="114">
        <v>0</v>
      </c>
      <c r="Q10" s="114">
        <v>0</v>
      </c>
      <c r="R10" s="115">
        <v>0</v>
      </c>
      <c r="S10" s="97">
        <v>0</v>
      </c>
      <c r="T10" s="98">
        <v>0</v>
      </c>
    </row>
    <row r="11" ht="20.1" customHeight="1" spans="1:20">
      <c r="A11" s="95" t="s">
        <v>84</v>
      </c>
      <c r="B11" s="95" t="s">
        <v>85</v>
      </c>
      <c r="C11" s="95" t="s">
        <v>85</v>
      </c>
      <c r="D11" s="95" t="s">
        <v>87</v>
      </c>
      <c r="E11" s="95" t="s">
        <v>89</v>
      </c>
      <c r="F11" s="113">
        <f t="shared" si="0"/>
        <v>3248868.56</v>
      </c>
      <c r="G11" s="114">
        <v>542461.92</v>
      </c>
      <c r="H11" s="114">
        <v>2706406.64</v>
      </c>
      <c r="I11" s="114">
        <v>0</v>
      </c>
      <c r="J11" s="115">
        <v>0</v>
      </c>
      <c r="K11" s="97">
        <v>0</v>
      </c>
      <c r="L11" s="114">
        <v>0</v>
      </c>
      <c r="M11" s="115">
        <v>0</v>
      </c>
      <c r="N11" s="97">
        <f t="shared" ref="N11" si="5">SUM(O11:R11)</f>
        <v>0</v>
      </c>
      <c r="O11" s="114">
        <v>0</v>
      </c>
      <c r="P11" s="114">
        <v>0</v>
      </c>
      <c r="Q11" s="114">
        <v>0</v>
      </c>
      <c r="R11" s="115">
        <v>0</v>
      </c>
      <c r="S11" s="97">
        <v>0</v>
      </c>
      <c r="T11" s="98">
        <v>0</v>
      </c>
    </row>
    <row r="12" ht="20.1" customHeight="1" spans="1:20">
      <c r="A12" s="95" t="s">
        <v>84</v>
      </c>
      <c r="B12" s="95" t="s">
        <v>90</v>
      </c>
      <c r="C12" s="95" t="s">
        <v>86</v>
      </c>
      <c r="D12" s="95" t="s">
        <v>87</v>
      </c>
      <c r="E12" s="95" t="s">
        <v>91</v>
      </c>
      <c r="F12" s="113">
        <f t="shared" si="0"/>
        <v>200000</v>
      </c>
      <c r="G12" s="114">
        <v>0</v>
      </c>
      <c r="H12" s="114">
        <v>200000</v>
      </c>
      <c r="I12" s="114">
        <v>0</v>
      </c>
      <c r="J12" s="115">
        <v>0</v>
      </c>
      <c r="K12" s="97">
        <v>0</v>
      </c>
      <c r="L12" s="114">
        <v>0</v>
      </c>
      <c r="M12" s="115">
        <v>0</v>
      </c>
      <c r="N12" s="97">
        <f t="shared" ref="N12" si="6">SUM(O12:R12)</f>
        <v>0</v>
      </c>
      <c r="O12" s="114">
        <v>0</v>
      </c>
      <c r="P12" s="114">
        <v>0</v>
      </c>
      <c r="Q12" s="114">
        <v>0</v>
      </c>
      <c r="R12" s="115">
        <v>0</v>
      </c>
      <c r="S12" s="97">
        <v>0</v>
      </c>
      <c r="T12" s="98">
        <v>0</v>
      </c>
    </row>
    <row r="13" ht="20.1" customHeight="1" spans="1:20">
      <c r="A13" s="95" t="s">
        <v>92</v>
      </c>
      <c r="B13" s="95" t="s">
        <v>93</v>
      </c>
      <c r="C13" s="95" t="s">
        <v>85</v>
      </c>
      <c r="D13" s="95" t="s">
        <v>87</v>
      </c>
      <c r="E13" s="95" t="s">
        <v>94</v>
      </c>
      <c r="F13" s="113">
        <f t="shared" si="0"/>
        <v>513804</v>
      </c>
      <c r="G13" s="114">
        <v>332316</v>
      </c>
      <c r="H13" s="114">
        <v>181488</v>
      </c>
      <c r="I13" s="114">
        <v>0</v>
      </c>
      <c r="J13" s="115">
        <v>0</v>
      </c>
      <c r="K13" s="97">
        <v>0</v>
      </c>
      <c r="L13" s="114">
        <v>0</v>
      </c>
      <c r="M13" s="115">
        <v>0</v>
      </c>
      <c r="N13" s="97">
        <f t="shared" ref="N13" si="7">SUM(O13:R13)</f>
        <v>0</v>
      </c>
      <c r="O13" s="114">
        <v>0</v>
      </c>
      <c r="P13" s="114">
        <v>0</v>
      </c>
      <c r="Q13" s="114">
        <v>0</v>
      </c>
      <c r="R13" s="115">
        <v>0</v>
      </c>
      <c r="S13" s="97">
        <v>0</v>
      </c>
      <c r="T13" s="98">
        <v>0</v>
      </c>
    </row>
    <row r="14" ht="20.1" customHeight="1" spans="1:20">
      <c r="A14" s="95" t="s">
        <v>92</v>
      </c>
      <c r="B14" s="95" t="s">
        <v>93</v>
      </c>
      <c r="C14" s="95" t="s">
        <v>93</v>
      </c>
      <c r="D14" s="95" t="s">
        <v>87</v>
      </c>
      <c r="E14" s="95" t="s">
        <v>95</v>
      </c>
      <c r="F14" s="113">
        <f t="shared" si="0"/>
        <v>270526.88</v>
      </c>
      <c r="G14" s="114">
        <v>3552.88</v>
      </c>
      <c r="H14" s="114">
        <v>266974</v>
      </c>
      <c r="I14" s="114">
        <v>0</v>
      </c>
      <c r="J14" s="115">
        <v>0</v>
      </c>
      <c r="K14" s="97">
        <v>0</v>
      </c>
      <c r="L14" s="114">
        <v>0</v>
      </c>
      <c r="M14" s="115">
        <v>0</v>
      </c>
      <c r="N14" s="97">
        <f t="shared" ref="N14" si="8">SUM(O14:R14)</f>
        <v>0</v>
      </c>
      <c r="O14" s="114">
        <v>0</v>
      </c>
      <c r="P14" s="114">
        <v>0</v>
      </c>
      <c r="Q14" s="114">
        <v>0</v>
      </c>
      <c r="R14" s="115">
        <v>0</v>
      </c>
      <c r="S14" s="97">
        <v>0</v>
      </c>
      <c r="T14" s="98">
        <v>0</v>
      </c>
    </row>
    <row r="15" ht="20.1" customHeight="1" spans="1:20">
      <c r="A15" s="95" t="s">
        <v>96</v>
      </c>
      <c r="B15" s="95" t="s">
        <v>97</v>
      </c>
      <c r="C15" s="95" t="s">
        <v>86</v>
      </c>
      <c r="D15" s="95" t="s">
        <v>87</v>
      </c>
      <c r="E15" s="95" t="s">
        <v>98</v>
      </c>
      <c r="F15" s="113">
        <f t="shared" si="0"/>
        <v>19162.44</v>
      </c>
      <c r="G15" s="114">
        <v>2724.44</v>
      </c>
      <c r="H15" s="114">
        <v>16438</v>
      </c>
      <c r="I15" s="114">
        <v>0</v>
      </c>
      <c r="J15" s="115">
        <v>0</v>
      </c>
      <c r="K15" s="97">
        <v>0</v>
      </c>
      <c r="L15" s="114">
        <v>0</v>
      </c>
      <c r="M15" s="115">
        <v>0</v>
      </c>
      <c r="N15" s="97">
        <f t="shared" ref="N15" si="9">SUM(O15:R15)</f>
        <v>0</v>
      </c>
      <c r="O15" s="114">
        <v>0</v>
      </c>
      <c r="P15" s="114">
        <v>0</v>
      </c>
      <c r="Q15" s="114">
        <v>0</v>
      </c>
      <c r="R15" s="115">
        <v>0</v>
      </c>
      <c r="S15" s="97">
        <v>0</v>
      </c>
      <c r="T15" s="98">
        <v>0</v>
      </c>
    </row>
    <row r="16" ht="20.1" customHeight="1" spans="1:20">
      <c r="A16" s="95" t="s">
        <v>96</v>
      </c>
      <c r="B16" s="95" t="s">
        <v>97</v>
      </c>
      <c r="C16" s="95" t="s">
        <v>85</v>
      </c>
      <c r="D16" s="95" t="s">
        <v>87</v>
      </c>
      <c r="E16" s="95" t="s">
        <v>99</v>
      </c>
      <c r="F16" s="113">
        <f t="shared" si="0"/>
        <v>117048</v>
      </c>
      <c r="G16" s="114">
        <v>0</v>
      </c>
      <c r="H16" s="114">
        <v>117048</v>
      </c>
      <c r="I16" s="114">
        <v>0</v>
      </c>
      <c r="J16" s="115">
        <v>0</v>
      </c>
      <c r="K16" s="97">
        <v>0</v>
      </c>
      <c r="L16" s="114">
        <v>0</v>
      </c>
      <c r="M16" s="115">
        <v>0</v>
      </c>
      <c r="N16" s="97">
        <f t="shared" ref="N16" si="10">SUM(O16:R16)</f>
        <v>0</v>
      </c>
      <c r="O16" s="114">
        <v>0</v>
      </c>
      <c r="P16" s="114">
        <v>0</v>
      </c>
      <c r="Q16" s="114">
        <v>0</v>
      </c>
      <c r="R16" s="115">
        <v>0</v>
      </c>
      <c r="S16" s="97">
        <v>0</v>
      </c>
      <c r="T16" s="98">
        <v>0</v>
      </c>
    </row>
    <row r="17" ht="20.1" customHeight="1" spans="1:20">
      <c r="A17" s="95" t="s">
        <v>100</v>
      </c>
      <c r="B17" s="95" t="s">
        <v>85</v>
      </c>
      <c r="C17" s="95" t="s">
        <v>86</v>
      </c>
      <c r="D17" s="95" t="s">
        <v>87</v>
      </c>
      <c r="E17" s="95" t="s">
        <v>101</v>
      </c>
      <c r="F17" s="113">
        <f t="shared" si="0"/>
        <v>168550</v>
      </c>
      <c r="G17" s="114">
        <v>1692</v>
      </c>
      <c r="H17" s="114">
        <v>166858</v>
      </c>
      <c r="I17" s="114">
        <v>0</v>
      </c>
      <c r="J17" s="115">
        <v>0</v>
      </c>
      <c r="K17" s="97">
        <v>0</v>
      </c>
      <c r="L17" s="114">
        <v>0</v>
      </c>
      <c r="M17" s="115">
        <v>0</v>
      </c>
      <c r="N17" s="97">
        <f t="shared" ref="N17" si="11">SUM(O17:R17)</f>
        <v>0</v>
      </c>
      <c r="O17" s="114">
        <v>0</v>
      </c>
      <c r="P17" s="114">
        <v>0</v>
      </c>
      <c r="Q17" s="114">
        <v>0</v>
      </c>
      <c r="R17" s="115">
        <v>0</v>
      </c>
      <c r="S17" s="97">
        <v>0</v>
      </c>
      <c r="T17" s="98">
        <v>0</v>
      </c>
    </row>
  </sheetData>
  <mergeCells count="23">
    <mergeCell ref="A2:T2"/>
    <mergeCell ref="A3:E3"/>
    <mergeCell ref="A4:E4"/>
    <mergeCell ref="K4:L4"/>
    <mergeCell ref="N4:R4"/>
    <mergeCell ref="A5:C5"/>
    <mergeCell ref="D5:D6"/>
    <mergeCell ref="E5:E6"/>
    <mergeCell ref="F4:F6"/>
    <mergeCell ref="G4:G6"/>
    <mergeCell ref="H4:H6"/>
    <mergeCell ref="I4:I6"/>
    <mergeCell ref="J4:J6"/>
    <mergeCell ref="K5:K6"/>
    <mergeCell ref="L5:L6"/>
    <mergeCell ref="M4:M6"/>
    <mergeCell ref="N5:N6"/>
    <mergeCell ref="O5:O6"/>
    <mergeCell ref="P5:P6"/>
    <mergeCell ref="Q5:Q6"/>
    <mergeCell ref="R5:R6"/>
    <mergeCell ref="S4:S6"/>
    <mergeCell ref="T4:T6"/>
  </mergeCells>
  <printOptions horizontalCentered="1"/>
  <pageMargins left="0.393750011920929" right="0.393750011920929" top="0.393750011920929" bottom="0.393750011920929" header="0" footer="0"/>
  <pageSetup paperSize="9" scale="68" fitToHeight="1000" orientation="landscape" errors="blank" horizontalDpi="600" verticalDpi="600"/>
  <headerFooter alignWithMargins="0">
    <oddFooter>&amp;C第 &amp;P 页,共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fitToPage="1"/>
  </sheetPr>
  <dimension ref="A1:J17"/>
  <sheetViews>
    <sheetView showGridLines="0" showZeros="0" workbookViewId="0">
      <selection activeCell="A1" sqref="A1"/>
    </sheetView>
  </sheetViews>
  <sheetFormatPr defaultColWidth="9" defaultRowHeight="11.25"/>
  <cols>
    <col min="1" max="1" width="5" customWidth="1"/>
    <col min="2" max="3" width="3.62222222222222" customWidth="1"/>
    <col min="4" max="4" width="10.1222222222222" customWidth="1"/>
    <col min="5" max="5" width="64.3777777777778" customWidth="1"/>
    <col min="6" max="6" width="23.6222222222222" customWidth="1"/>
    <col min="7" max="7" width="28.3777777777778" customWidth="1"/>
    <col min="8" max="8" width="26.1222222222222" customWidth="1"/>
    <col min="9" max="9" width="23.8777777777778" customWidth="1"/>
    <col min="10" max="10" width="22" customWidth="1"/>
  </cols>
  <sheetData>
    <row r="1" ht="20.1" customHeight="1" spans="1:10">
      <c r="A1" s="99"/>
      <c r="B1" s="205"/>
      <c r="C1" s="205"/>
      <c r="D1" s="205"/>
      <c r="E1" s="205"/>
      <c r="F1" s="205"/>
      <c r="G1" s="205"/>
      <c r="H1" s="205"/>
      <c r="I1" s="205"/>
      <c r="J1" s="226" t="s">
        <v>102</v>
      </c>
    </row>
    <row r="2" ht="20.1" customHeight="1" spans="1:10">
      <c r="A2" s="73" t="s">
        <v>103</v>
      </c>
      <c r="B2" s="73"/>
      <c r="C2" s="73"/>
      <c r="D2" s="73"/>
      <c r="E2" s="73"/>
      <c r="F2" s="73"/>
      <c r="G2" s="73"/>
      <c r="H2" s="73"/>
      <c r="I2" s="73"/>
      <c r="J2" s="73"/>
    </row>
    <row r="3" ht="20.1" customHeight="1" spans="1:10">
      <c r="A3" s="206" t="s">
        <v>3</v>
      </c>
      <c r="B3" s="206"/>
      <c r="C3" s="206"/>
      <c r="D3" s="206"/>
      <c r="E3" s="206"/>
      <c r="F3" s="207"/>
      <c r="G3" s="207"/>
      <c r="H3" s="207"/>
      <c r="I3" s="207"/>
      <c r="J3" s="76" t="s">
        <v>5</v>
      </c>
    </row>
    <row r="4" ht="20.1" customHeight="1" spans="1:10">
      <c r="A4" s="208" t="s">
        <v>57</v>
      </c>
      <c r="B4" s="209"/>
      <c r="C4" s="209"/>
      <c r="D4" s="209"/>
      <c r="E4" s="210"/>
      <c r="F4" s="211" t="s">
        <v>58</v>
      </c>
      <c r="G4" s="212" t="s">
        <v>104</v>
      </c>
      <c r="H4" s="213" t="s">
        <v>105</v>
      </c>
      <c r="I4" s="213" t="s">
        <v>106</v>
      </c>
      <c r="J4" s="218" t="s">
        <v>107</v>
      </c>
    </row>
    <row r="5" ht="20.1" customHeight="1" spans="1:10">
      <c r="A5" s="171" t="s">
        <v>68</v>
      </c>
      <c r="B5" s="173"/>
      <c r="C5" s="172"/>
      <c r="D5" s="214" t="s">
        <v>69</v>
      </c>
      <c r="E5" s="215" t="s">
        <v>108</v>
      </c>
      <c r="F5" s="212"/>
      <c r="G5" s="212"/>
      <c r="H5" s="213"/>
      <c r="I5" s="213"/>
      <c r="J5" s="218"/>
    </row>
    <row r="6" ht="15" customHeight="1" spans="1:10">
      <c r="A6" s="216" t="s">
        <v>78</v>
      </c>
      <c r="B6" s="216" t="s">
        <v>79</v>
      </c>
      <c r="C6" s="217" t="s">
        <v>80</v>
      </c>
      <c r="D6" s="218"/>
      <c r="E6" s="219"/>
      <c r="F6" s="220"/>
      <c r="G6" s="220"/>
      <c r="H6" s="221"/>
      <c r="I6" s="221"/>
      <c r="J6" s="227"/>
    </row>
    <row r="7" ht="20.1" customHeight="1" spans="1:10">
      <c r="A7" s="222" t="s">
        <v>4</v>
      </c>
      <c r="B7" s="222" t="s">
        <v>4</v>
      </c>
      <c r="C7" s="222" t="s">
        <v>4</v>
      </c>
      <c r="D7" s="223" t="s">
        <v>4</v>
      </c>
      <c r="E7" s="223" t="s">
        <v>58</v>
      </c>
      <c r="F7" s="224">
        <f t="shared" ref="F7:F17" si="0">SUM(G7:J7)</f>
        <v>4582909.88</v>
      </c>
      <c r="G7" s="225">
        <v>4292909.88</v>
      </c>
      <c r="H7" s="225">
        <v>290000</v>
      </c>
      <c r="I7" s="225">
        <v>0</v>
      </c>
      <c r="J7" s="228">
        <v>0</v>
      </c>
    </row>
    <row r="8" ht="20.1" customHeight="1" spans="1:10">
      <c r="A8" s="222" t="s">
        <v>4</v>
      </c>
      <c r="B8" s="222" t="s">
        <v>4</v>
      </c>
      <c r="C8" s="222" t="s">
        <v>4</v>
      </c>
      <c r="D8" s="223" t="s">
        <v>4</v>
      </c>
      <c r="E8" s="223" t="s">
        <v>81</v>
      </c>
      <c r="F8" s="224">
        <f t="shared" si="0"/>
        <v>4582909.88</v>
      </c>
      <c r="G8" s="225">
        <v>4292909.88</v>
      </c>
      <c r="H8" s="225">
        <v>290000</v>
      </c>
      <c r="I8" s="225">
        <v>0</v>
      </c>
      <c r="J8" s="228">
        <v>0</v>
      </c>
    </row>
    <row r="9" ht="20.1" customHeight="1" spans="1:10">
      <c r="A9" s="222" t="s">
        <v>4</v>
      </c>
      <c r="B9" s="222" t="s">
        <v>4</v>
      </c>
      <c r="C9" s="222" t="s">
        <v>4</v>
      </c>
      <c r="D9" s="223" t="s">
        <v>82</v>
      </c>
      <c r="E9" s="223" t="s">
        <v>83</v>
      </c>
      <c r="F9" s="224">
        <f t="shared" si="0"/>
        <v>4582909.88</v>
      </c>
      <c r="G9" s="225">
        <v>4292909.88</v>
      </c>
      <c r="H9" s="225">
        <v>290000</v>
      </c>
      <c r="I9" s="225">
        <v>0</v>
      </c>
      <c r="J9" s="228">
        <v>0</v>
      </c>
    </row>
    <row r="10" ht="20.1" customHeight="1" spans="1:10">
      <c r="A10" s="222" t="s">
        <v>84</v>
      </c>
      <c r="B10" s="222" t="s">
        <v>85</v>
      </c>
      <c r="C10" s="222" t="s">
        <v>86</v>
      </c>
      <c r="D10" s="223" t="s">
        <v>87</v>
      </c>
      <c r="E10" s="223" t="s">
        <v>88</v>
      </c>
      <c r="F10" s="224">
        <f t="shared" si="0"/>
        <v>44950</v>
      </c>
      <c r="G10" s="225">
        <v>44950</v>
      </c>
      <c r="H10" s="225">
        <v>0</v>
      </c>
      <c r="I10" s="225">
        <v>0</v>
      </c>
      <c r="J10" s="228">
        <v>0</v>
      </c>
    </row>
    <row r="11" ht="20.1" customHeight="1" spans="1:10">
      <c r="A11" s="222" t="s">
        <v>84</v>
      </c>
      <c r="B11" s="222" t="s">
        <v>85</v>
      </c>
      <c r="C11" s="222" t="s">
        <v>85</v>
      </c>
      <c r="D11" s="223" t="s">
        <v>87</v>
      </c>
      <c r="E11" s="223" t="s">
        <v>89</v>
      </c>
      <c r="F11" s="224">
        <f t="shared" si="0"/>
        <v>3248868.56</v>
      </c>
      <c r="G11" s="225">
        <v>3158868.56</v>
      </c>
      <c r="H11" s="225">
        <v>90000</v>
      </c>
      <c r="I11" s="225">
        <v>0</v>
      </c>
      <c r="J11" s="228">
        <v>0</v>
      </c>
    </row>
    <row r="12" ht="20.1" customHeight="1" spans="1:10">
      <c r="A12" s="222" t="s">
        <v>84</v>
      </c>
      <c r="B12" s="222" t="s">
        <v>90</v>
      </c>
      <c r="C12" s="222" t="s">
        <v>86</v>
      </c>
      <c r="D12" s="223" t="s">
        <v>87</v>
      </c>
      <c r="E12" s="223" t="s">
        <v>91</v>
      </c>
      <c r="F12" s="224">
        <f t="shared" si="0"/>
        <v>200000</v>
      </c>
      <c r="G12" s="225">
        <v>0</v>
      </c>
      <c r="H12" s="225">
        <v>200000</v>
      </c>
      <c r="I12" s="225">
        <v>0</v>
      </c>
      <c r="J12" s="228">
        <v>0</v>
      </c>
    </row>
    <row r="13" ht="20.1" customHeight="1" spans="1:10">
      <c r="A13" s="222" t="s">
        <v>92</v>
      </c>
      <c r="B13" s="222" t="s">
        <v>93</v>
      </c>
      <c r="C13" s="222" t="s">
        <v>85</v>
      </c>
      <c r="D13" s="223" t="s">
        <v>87</v>
      </c>
      <c r="E13" s="223" t="s">
        <v>94</v>
      </c>
      <c r="F13" s="224">
        <f t="shared" si="0"/>
        <v>513804</v>
      </c>
      <c r="G13" s="225">
        <v>513804</v>
      </c>
      <c r="H13" s="225">
        <v>0</v>
      </c>
      <c r="I13" s="225">
        <v>0</v>
      </c>
      <c r="J13" s="228">
        <v>0</v>
      </c>
    </row>
    <row r="14" ht="20.1" customHeight="1" spans="1:10">
      <c r="A14" s="222" t="s">
        <v>92</v>
      </c>
      <c r="B14" s="222" t="s">
        <v>93</v>
      </c>
      <c r="C14" s="222" t="s">
        <v>93</v>
      </c>
      <c r="D14" s="223" t="s">
        <v>87</v>
      </c>
      <c r="E14" s="223" t="s">
        <v>95</v>
      </c>
      <c r="F14" s="224">
        <f t="shared" si="0"/>
        <v>270526.88</v>
      </c>
      <c r="G14" s="225">
        <v>270526.88</v>
      </c>
      <c r="H14" s="225">
        <v>0</v>
      </c>
      <c r="I14" s="225">
        <v>0</v>
      </c>
      <c r="J14" s="228">
        <v>0</v>
      </c>
    </row>
    <row r="15" ht="20.1" customHeight="1" spans="1:10">
      <c r="A15" s="222" t="s">
        <v>96</v>
      </c>
      <c r="B15" s="222" t="s">
        <v>97</v>
      </c>
      <c r="C15" s="222" t="s">
        <v>86</v>
      </c>
      <c r="D15" s="223" t="s">
        <v>87</v>
      </c>
      <c r="E15" s="223" t="s">
        <v>98</v>
      </c>
      <c r="F15" s="224">
        <f t="shared" si="0"/>
        <v>19162.44</v>
      </c>
      <c r="G15" s="225">
        <v>19162.44</v>
      </c>
      <c r="H15" s="225">
        <v>0</v>
      </c>
      <c r="I15" s="225">
        <v>0</v>
      </c>
      <c r="J15" s="228">
        <v>0</v>
      </c>
    </row>
    <row r="16" ht="20.1" customHeight="1" spans="1:10">
      <c r="A16" s="222" t="s">
        <v>96</v>
      </c>
      <c r="B16" s="222" t="s">
        <v>97</v>
      </c>
      <c r="C16" s="222" t="s">
        <v>85</v>
      </c>
      <c r="D16" s="223" t="s">
        <v>87</v>
      </c>
      <c r="E16" s="223" t="s">
        <v>99</v>
      </c>
      <c r="F16" s="224">
        <f t="shared" si="0"/>
        <v>117048</v>
      </c>
      <c r="G16" s="225">
        <v>117048</v>
      </c>
      <c r="H16" s="225">
        <v>0</v>
      </c>
      <c r="I16" s="225">
        <v>0</v>
      </c>
      <c r="J16" s="228">
        <v>0</v>
      </c>
    </row>
    <row r="17" ht="20.1" customHeight="1" spans="1:10">
      <c r="A17" s="222" t="s">
        <v>100</v>
      </c>
      <c r="B17" s="222" t="s">
        <v>85</v>
      </c>
      <c r="C17" s="222" t="s">
        <v>86</v>
      </c>
      <c r="D17" s="223" t="s">
        <v>87</v>
      </c>
      <c r="E17" s="223" t="s">
        <v>101</v>
      </c>
      <c r="F17" s="224">
        <f t="shared" si="0"/>
        <v>168550</v>
      </c>
      <c r="G17" s="225">
        <v>168550</v>
      </c>
      <c r="H17" s="225">
        <v>0</v>
      </c>
      <c r="I17" s="225">
        <v>0</v>
      </c>
      <c r="J17" s="228">
        <v>0</v>
      </c>
    </row>
  </sheetData>
  <mergeCells count="11">
    <mergeCell ref="A2:J2"/>
    <mergeCell ref="A3:E3"/>
    <mergeCell ref="A4:E4"/>
    <mergeCell ref="A5:C5"/>
    <mergeCell ref="D5:D6"/>
    <mergeCell ref="E5:E6"/>
    <mergeCell ref="F4:F6"/>
    <mergeCell ref="G4:G6"/>
    <mergeCell ref="H4:H6"/>
    <mergeCell ref="I4:I6"/>
    <mergeCell ref="J4:J6"/>
  </mergeCells>
  <printOptions horizontalCentered="1"/>
  <pageMargins left="0.393750011920929" right="0.393750011920929" top="0.393750011920929" bottom="0.393750011920929" header="0" footer="0"/>
  <pageSetup paperSize="9" fitToHeight="1000" orientation="landscape" errors="blank" horizontalDpi="600" verticalDpi="600"/>
  <headerFooter alignWithMargins="0">
    <oddFooter>&amp;C第 &amp;P 页,共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autoPageBreaks="0"/>
  </sheetPr>
  <dimension ref="A1:H40"/>
  <sheetViews>
    <sheetView showGridLines="0" showZeros="0" workbookViewId="0">
      <selection activeCell="A1" sqref="A1"/>
    </sheetView>
  </sheetViews>
  <sheetFormatPr defaultColWidth="9" defaultRowHeight="11.25" outlineLevelCol="7"/>
  <cols>
    <col min="1" max="1" width="53.5" customWidth="1"/>
    <col min="2" max="2" width="31.1222222222222" customWidth="1"/>
    <col min="3" max="3" width="53.5" customWidth="1"/>
    <col min="4" max="8" width="24.8777777777778" customWidth="1"/>
  </cols>
  <sheetData>
    <row r="1" ht="20.25" customHeight="1" spans="1:8">
      <c r="A1" s="168"/>
      <c r="B1" s="168"/>
      <c r="C1" s="168"/>
      <c r="D1" s="168"/>
      <c r="E1" s="168"/>
      <c r="F1" s="168"/>
      <c r="G1" s="168"/>
      <c r="H1" s="76" t="s">
        <v>109</v>
      </c>
    </row>
    <row r="2" ht="20.25" customHeight="1" spans="1:8">
      <c r="A2" s="73" t="s">
        <v>110</v>
      </c>
      <c r="B2" s="73"/>
      <c r="C2" s="73"/>
      <c r="D2" s="73"/>
      <c r="E2" s="73"/>
      <c r="F2" s="73"/>
      <c r="G2" s="73"/>
      <c r="H2" s="73"/>
    </row>
    <row r="3" ht="20.25" customHeight="1" spans="1:8">
      <c r="A3" s="169" t="s">
        <v>3</v>
      </c>
      <c r="B3" s="170"/>
      <c r="C3" s="99"/>
      <c r="D3" s="99"/>
      <c r="E3" s="99"/>
      <c r="F3" s="99"/>
      <c r="G3" s="99"/>
      <c r="H3" s="76" t="s">
        <v>5</v>
      </c>
    </row>
    <row r="4" ht="24" customHeight="1" spans="1:8">
      <c r="A4" s="171" t="s">
        <v>6</v>
      </c>
      <c r="B4" s="172"/>
      <c r="C4" s="171" t="s">
        <v>7</v>
      </c>
      <c r="D4" s="173"/>
      <c r="E4" s="173"/>
      <c r="F4" s="173"/>
      <c r="G4" s="173"/>
      <c r="H4" s="172"/>
    </row>
    <row r="5" ht="24" customHeight="1" spans="1:8">
      <c r="A5" s="174" t="s">
        <v>8</v>
      </c>
      <c r="B5" s="175" t="s">
        <v>9</v>
      </c>
      <c r="C5" s="174" t="s">
        <v>8</v>
      </c>
      <c r="D5" s="175" t="s">
        <v>58</v>
      </c>
      <c r="E5" s="175" t="s">
        <v>111</v>
      </c>
      <c r="F5" s="176" t="s">
        <v>112</v>
      </c>
      <c r="G5" s="175" t="s">
        <v>113</v>
      </c>
      <c r="H5" s="176" t="s">
        <v>114</v>
      </c>
    </row>
    <row r="6" ht="24" customHeight="1" spans="1:8">
      <c r="A6" s="177" t="s">
        <v>115</v>
      </c>
      <c r="B6" s="178">
        <f>SUM(B7:B9)</f>
        <v>3700162.64</v>
      </c>
      <c r="C6" s="179" t="s">
        <v>116</v>
      </c>
      <c r="D6" s="178">
        <f t="shared" ref="D6:D35" si="0">SUM(E6:H6)</f>
        <v>4582909.88</v>
      </c>
      <c r="E6" s="178">
        <f t="shared" ref="E6:H6" si="1">SUM(E7:E36)</f>
        <v>3700162.64</v>
      </c>
      <c r="F6" s="178">
        <f t="shared" si="1"/>
        <v>0</v>
      </c>
      <c r="G6" s="178">
        <f t="shared" si="1"/>
        <v>0</v>
      </c>
      <c r="H6" s="178">
        <f t="shared" si="1"/>
        <v>882747.24</v>
      </c>
    </row>
    <row r="7" ht="24" customHeight="1" spans="1:8">
      <c r="A7" s="177" t="s">
        <v>117</v>
      </c>
      <c r="B7" s="180">
        <v>3700162.64</v>
      </c>
      <c r="C7" s="179" t="s">
        <v>118</v>
      </c>
      <c r="D7" s="180">
        <f t="shared" si="0"/>
        <v>0</v>
      </c>
      <c r="E7" s="181">
        <v>0</v>
      </c>
      <c r="F7" s="181">
        <v>0</v>
      </c>
      <c r="G7" s="181">
        <v>0</v>
      </c>
      <c r="H7" s="180">
        <v>0</v>
      </c>
    </row>
    <row r="8" ht="24" customHeight="1" spans="1:8">
      <c r="A8" s="177" t="s">
        <v>119</v>
      </c>
      <c r="B8" s="180">
        <v>0</v>
      </c>
      <c r="C8" s="179" t="s">
        <v>120</v>
      </c>
      <c r="D8" s="180">
        <f t="shared" si="0"/>
        <v>0</v>
      </c>
      <c r="E8" s="181">
        <v>0</v>
      </c>
      <c r="F8" s="181">
        <v>0</v>
      </c>
      <c r="G8" s="181">
        <v>0</v>
      </c>
      <c r="H8" s="180">
        <v>0</v>
      </c>
    </row>
    <row r="9" ht="24" customHeight="1" spans="1:8">
      <c r="A9" s="177" t="s">
        <v>121</v>
      </c>
      <c r="B9" s="180">
        <v>0</v>
      </c>
      <c r="C9" s="179" t="s">
        <v>122</v>
      </c>
      <c r="D9" s="180">
        <f t="shared" si="0"/>
        <v>0</v>
      </c>
      <c r="E9" s="181">
        <v>0</v>
      </c>
      <c r="F9" s="181">
        <v>0</v>
      </c>
      <c r="G9" s="181">
        <v>0</v>
      </c>
      <c r="H9" s="180">
        <v>0</v>
      </c>
    </row>
    <row r="10" ht="24" customHeight="1" spans="1:8">
      <c r="A10" s="177" t="s">
        <v>123</v>
      </c>
      <c r="B10" s="180">
        <f>SUM(B11:B14)</f>
        <v>882747.24</v>
      </c>
      <c r="C10" s="179" t="s">
        <v>124</v>
      </c>
      <c r="D10" s="180">
        <f t="shared" si="0"/>
        <v>0</v>
      </c>
      <c r="E10" s="181">
        <v>0</v>
      </c>
      <c r="F10" s="181">
        <v>0</v>
      </c>
      <c r="G10" s="181">
        <v>0</v>
      </c>
      <c r="H10" s="180">
        <v>0</v>
      </c>
    </row>
    <row r="11" ht="24" customHeight="1" spans="1:8">
      <c r="A11" s="177" t="s">
        <v>117</v>
      </c>
      <c r="B11" s="180">
        <v>882747.24</v>
      </c>
      <c r="C11" s="179" t="s">
        <v>125</v>
      </c>
      <c r="D11" s="180">
        <f t="shared" si="0"/>
        <v>3493818.56</v>
      </c>
      <c r="E11" s="181">
        <v>2951356.64</v>
      </c>
      <c r="F11" s="181">
        <v>0</v>
      </c>
      <c r="G11" s="181">
        <v>0</v>
      </c>
      <c r="H11" s="180">
        <v>542461.92</v>
      </c>
    </row>
    <row r="12" ht="24" customHeight="1" spans="1:8">
      <c r="A12" s="177" t="s">
        <v>119</v>
      </c>
      <c r="B12" s="180">
        <v>0</v>
      </c>
      <c r="C12" s="179" t="s">
        <v>126</v>
      </c>
      <c r="D12" s="180">
        <f t="shared" si="0"/>
        <v>0</v>
      </c>
      <c r="E12" s="181">
        <v>0</v>
      </c>
      <c r="F12" s="181">
        <v>0</v>
      </c>
      <c r="G12" s="181">
        <v>0</v>
      </c>
      <c r="H12" s="180">
        <v>0</v>
      </c>
    </row>
    <row r="13" ht="24" customHeight="1" spans="1:8">
      <c r="A13" s="177" t="s">
        <v>121</v>
      </c>
      <c r="B13" s="180">
        <v>0</v>
      </c>
      <c r="C13" s="179" t="s">
        <v>127</v>
      </c>
      <c r="D13" s="180">
        <f t="shared" si="0"/>
        <v>0</v>
      </c>
      <c r="E13" s="181">
        <v>0</v>
      </c>
      <c r="F13" s="181">
        <v>0</v>
      </c>
      <c r="G13" s="181">
        <v>0</v>
      </c>
      <c r="H13" s="180">
        <v>0</v>
      </c>
    </row>
    <row r="14" ht="24" customHeight="1" spans="1:8">
      <c r="A14" s="177" t="s">
        <v>128</v>
      </c>
      <c r="B14" s="180">
        <v>0</v>
      </c>
      <c r="C14" s="179" t="s">
        <v>129</v>
      </c>
      <c r="D14" s="180">
        <f t="shared" si="0"/>
        <v>784330.88</v>
      </c>
      <c r="E14" s="181">
        <v>448462</v>
      </c>
      <c r="F14" s="181">
        <v>0</v>
      </c>
      <c r="G14" s="181">
        <v>0</v>
      </c>
      <c r="H14" s="180">
        <v>335868.88</v>
      </c>
    </row>
    <row r="15" ht="24" customHeight="1" spans="1:8">
      <c r="A15" s="182"/>
      <c r="B15" s="180"/>
      <c r="C15" s="183" t="s">
        <v>130</v>
      </c>
      <c r="D15" s="180">
        <f t="shared" si="0"/>
        <v>0</v>
      </c>
      <c r="E15" s="181">
        <v>0</v>
      </c>
      <c r="F15" s="181">
        <v>0</v>
      </c>
      <c r="G15" s="181">
        <v>0</v>
      </c>
      <c r="H15" s="180">
        <v>0</v>
      </c>
    </row>
    <row r="16" ht="24" customHeight="1" spans="1:8">
      <c r="A16" s="182"/>
      <c r="B16" s="180"/>
      <c r="C16" s="183" t="s">
        <v>131</v>
      </c>
      <c r="D16" s="180">
        <f t="shared" si="0"/>
        <v>136210.44</v>
      </c>
      <c r="E16" s="181">
        <v>133486</v>
      </c>
      <c r="F16" s="181">
        <v>0</v>
      </c>
      <c r="G16" s="181">
        <v>0</v>
      </c>
      <c r="H16" s="180">
        <v>2724.44</v>
      </c>
    </row>
    <row r="17" ht="24" customHeight="1" spans="1:8">
      <c r="A17" s="182"/>
      <c r="B17" s="180"/>
      <c r="C17" s="183" t="s">
        <v>132</v>
      </c>
      <c r="D17" s="180">
        <f t="shared" si="0"/>
        <v>0</v>
      </c>
      <c r="E17" s="181">
        <v>0</v>
      </c>
      <c r="F17" s="181">
        <v>0</v>
      </c>
      <c r="G17" s="181">
        <v>0</v>
      </c>
      <c r="H17" s="180">
        <v>0</v>
      </c>
    </row>
    <row r="18" ht="24" customHeight="1" spans="1:8">
      <c r="A18" s="182"/>
      <c r="B18" s="180"/>
      <c r="C18" s="183" t="s">
        <v>133</v>
      </c>
      <c r="D18" s="180">
        <f t="shared" si="0"/>
        <v>0</v>
      </c>
      <c r="E18" s="181">
        <v>0</v>
      </c>
      <c r="F18" s="181">
        <v>0</v>
      </c>
      <c r="G18" s="181">
        <v>0</v>
      </c>
      <c r="H18" s="180">
        <v>0</v>
      </c>
    </row>
    <row r="19" ht="24" customHeight="1" spans="1:8">
      <c r="A19" s="182"/>
      <c r="B19" s="180"/>
      <c r="C19" s="183" t="s">
        <v>134</v>
      </c>
      <c r="D19" s="180">
        <f t="shared" si="0"/>
        <v>0</v>
      </c>
      <c r="E19" s="181">
        <v>0</v>
      </c>
      <c r="F19" s="181">
        <v>0</v>
      </c>
      <c r="G19" s="181">
        <v>0</v>
      </c>
      <c r="H19" s="180">
        <v>0</v>
      </c>
    </row>
    <row r="20" ht="24" customHeight="1" spans="1:8">
      <c r="A20" s="182"/>
      <c r="B20" s="180"/>
      <c r="C20" s="183" t="s">
        <v>135</v>
      </c>
      <c r="D20" s="180">
        <f t="shared" si="0"/>
        <v>0</v>
      </c>
      <c r="E20" s="181">
        <v>0</v>
      </c>
      <c r="F20" s="181">
        <v>0</v>
      </c>
      <c r="G20" s="181">
        <v>0</v>
      </c>
      <c r="H20" s="180">
        <v>0</v>
      </c>
    </row>
    <row r="21" ht="24" customHeight="1" spans="1:8">
      <c r="A21" s="182"/>
      <c r="B21" s="180"/>
      <c r="C21" s="183" t="s">
        <v>136</v>
      </c>
      <c r="D21" s="180">
        <f t="shared" si="0"/>
        <v>0</v>
      </c>
      <c r="E21" s="181">
        <v>0</v>
      </c>
      <c r="F21" s="181">
        <v>0</v>
      </c>
      <c r="G21" s="181">
        <v>0</v>
      </c>
      <c r="H21" s="180">
        <v>0</v>
      </c>
    </row>
    <row r="22" ht="24" customHeight="1" spans="1:8">
      <c r="A22" s="182"/>
      <c r="B22" s="180"/>
      <c r="C22" s="183" t="s">
        <v>137</v>
      </c>
      <c r="D22" s="180">
        <f t="shared" si="0"/>
        <v>0</v>
      </c>
      <c r="E22" s="181">
        <v>0</v>
      </c>
      <c r="F22" s="181">
        <v>0</v>
      </c>
      <c r="G22" s="181">
        <v>0</v>
      </c>
      <c r="H22" s="180">
        <v>0</v>
      </c>
    </row>
    <row r="23" ht="24" customHeight="1" spans="1:8">
      <c r="A23" s="182"/>
      <c r="B23" s="180"/>
      <c r="C23" s="183" t="s">
        <v>138</v>
      </c>
      <c r="D23" s="180">
        <f t="shared" si="0"/>
        <v>0</v>
      </c>
      <c r="E23" s="181">
        <v>0</v>
      </c>
      <c r="F23" s="181">
        <v>0</v>
      </c>
      <c r="G23" s="181">
        <v>0</v>
      </c>
      <c r="H23" s="180">
        <v>0</v>
      </c>
    </row>
    <row r="24" ht="24" customHeight="1" spans="1:8">
      <c r="A24" s="182"/>
      <c r="B24" s="180"/>
      <c r="C24" s="184" t="s">
        <v>139</v>
      </c>
      <c r="D24" s="180">
        <f t="shared" si="0"/>
        <v>0</v>
      </c>
      <c r="E24" s="181">
        <v>0</v>
      </c>
      <c r="F24" s="181">
        <v>0</v>
      </c>
      <c r="G24" s="181">
        <v>0</v>
      </c>
      <c r="H24" s="180">
        <v>0</v>
      </c>
    </row>
    <row r="25" ht="24" customHeight="1" spans="1:8">
      <c r="A25" s="185"/>
      <c r="B25" s="186"/>
      <c r="C25" s="187" t="s">
        <v>140</v>
      </c>
      <c r="D25" s="180">
        <f t="shared" si="0"/>
        <v>0</v>
      </c>
      <c r="E25" s="186">
        <v>0</v>
      </c>
      <c r="F25" s="186">
        <v>0</v>
      </c>
      <c r="G25" s="186">
        <v>0</v>
      </c>
      <c r="H25" s="186">
        <v>0</v>
      </c>
    </row>
    <row r="26" ht="24" customHeight="1" spans="1:8">
      <c r="A26" s="177"/>
      <c r="B26" s="186"/>
      <c r="C26" s="187" t="s">
        <v>141</v>
      </c>
      <c r="D26" s="180">
        <f t="shared" si="0"/>
        <v>168550</v>
      </c>
      <c r="E26" s="186">
        <v>166858</v>
      </c>
      <c r="F26" s="186">
        <v>0</v>
      </c>
      <c r="G26" s="186">
        <v>0</v>
      </c>
      <c r="H26" s="186">
        <v>1692</v>
      </c>
    </row>
    <row r="27" ht="24" customHeight="1" spans="1:8">
      <c r="A27" s="177"/>
      <c r="B27" s="186"/>
      <c r="C27" s="187" t="s">
        <v>142</v>
      </c>
      <c r="D27" s="180">
        <f t="shared" si="0"/>
        <v>0</v>
      </c>
      <c r="E27" s="186">
        <v>0</v>
      </c>
      <c r="F27" s="186">
        <v>0</v>
      </c>
      <c r="G27" s="186">
        <v>0</v>
      </c>
      <c r="H27" s="186">
        <v>0</v>
      </c>
    </row>
    <row r="28" ht="24" customHeight="1" spans="1:8">
      <c r="A28" s="177"/>
      <c r="B28" s="186"/>
      <c r="C28" s="187" t="s">
        <v>143</v>
      </c>
      <c r="D28" s="180">
        <f t="shared" si="0"/>
        <v>0</v>
      </c>
      <c r="E28" s="186">
        <v>0</v>
      </c>
      <c r="F28" s="186">
        <v>0</v>
      </c>
      <c r="G28" s="186">
        <v>0</v>
      </c>
      <c r="H28" s="186">
        <v>0</v>
      </c>
    </row>
    <row r="29" ht="24" customHeight="1" spans="1:8">
      <c r="A29" s="177"/>
      <c r="B29" s="186"/>
      <c r="C29" s="187" t="s">
        <v>144</v>
      </c>
      <c r="D29" s="180">
        <f t="shared" si="0"/>
        <v>0</v>
      </c>
      <c r="E29" s="186">
        <v>0</v>
      </c>
      <c r="F29" s="186">
        <v>0</v>
      </c>
      <c r="G29" s="186">
        <v>0</v>
      </c>
      <c r="H29" s="186">
        <v>0</v>
      </c>
    </row>
    <row r="30" ht="24" customHeight="1" spans="1:8">
      <c r="A30" s="188"/>
      <c r="B30" s="189"/>
      <c r="C30" s="190" t="s">
        <v>145</v>
      </c>
      <c r="D30" s="180">
        <f t="shared" si="0"/>
        <v>0</v>
      </c>
      <c r="E30" s="191">
        <v>0</v>
      </c>
      <c r="F30" s="191">
        <v>0</v>
      </c>
      <c r="G30" s="191">
        <v>0</v>
      </c>
      <c r="H30" s="191">
        <v>0</v>
      </c>
    </row>
    <row r="31" ht="24" customHeight="1" spans="1:8">
      <c r="A31" s="188"/>
      <c r="B31" s="192"/>
      <c r="C31" s="187" t="s">
        <v>146</v>
      </c>
      <c r="D31" s="180">
        <f t="shared" si="0"/>
        <v>0</v>
      </c>
      <c r="E31" s="186">
        <v>0</v>
      </c>
      <c r="F31" s="186">
        <v>0</v>
      </c>
      <c r="G31" s="186">
        <v>0</v>
      </c>
      <c r="H31" s="186">
        <v>0</v>
      </c>
    </row>
    <row r="32" ht="24" customHeight="1" spans="1:8">
      <c r="A32" s="188"/>
      <c r="B32" s="192"/>
      <c r="C32" s="187" t="s">
        <v>147</v>
      </c>
      <c r="D32" s="180">
        <f t="shared" si="0"/>
        <v>0</v>
      </c>
      <c r="E32" s="186">
        <v>0</v>
      </c>
      <c r="F32" s="186">
        <v>0</v>
      </c>
      <c r="G32" s="186">
        <v>0</v>
      </c>
      <c r="H32" s="186">
        <v>0</v>
      </c>
    </row>
    <row r="33" ht="24" customHeight="1" spans="1:8">
      <c r="A33" s="188"/>
      <c r="B33" s="192"/>
      <c r="C33" s="187" t="s">
        <v>148</v>
      </c>
      <c r="D33" s="180">
        <f t="shared" si="0"/>
        <v>0</v>
      </c>
      <c r="E33" s="186">
        <v>0</v>
      </c>
      <c r="F33" s="186">
        <v>0</v>
      </c>
      <c r="G33" s="186">
        <v>0</v>
      </c>
      <c r="H33" s="186">
        <v>0</v>
      </c>
    </row>
    <row r="34" ht="24" customHeight="1" spans="1:8">
      <c r="A34" s="188"/>
      <c r="B34" s="192"/>
      <c r="C34" s="193" t="s">
        <v>149</v>
      </c>
      <c r="D34" s="180">
        <f t="shared" si="0"/>
        <v>0</v>
      </c>
      <c r="E34" s="186">
        <v>0</v>
      </c>
      <c r="F34" s="186">
        <v>0</v>
      </c>
      <c r="G34" s="186">
        <v>0</v>
      </c>
      <c r="H34" s="186">
        <v>0</v>
      </c>
    </row>
    <row r="35" ht="24" customHeight="1" spans="1:8">
      <c r="A35" s="188"/>
      <c r="B35" s="192"/>
      <c r="C35" s="194" t="s">
        <v>150</v>
      </c>
      <c r="D35" s="195">
        <f t="shared" si="0"/>
        <v>0</v>
      </c>
      <c r="E35" s="196">
        <v>0</v>
      </c>
      <c r="F35" s="186">
        <v>0</v>
      </c>
      <c r="G35" s="186">
        <v>0</v>
      </c>
      <c r="H35" s="186">
        <v>0</v>
      </c>
    </row>
    <row r="36" ht="24" customHeight="1" spans="1:8">
      <c r="A36" s="188"/>
      <c r="B36" s="192"/>
      <c r="C36" s="194" t="s">
        <v>151</v>
      </c>
      <c r="D36" s="195"/>
      <c r="E36" s="196">
        <v>0</v>
      </c>
      <c r="F36" s="186">
        <v>0</v>
      </c>
      <c r="G36" s="186">
        <v>0</v>
      </c>
      <c r="H36" s="186">
        <v>0</v>
      </c>
    </row>
    <row r="37" ht="24" customHeight="1" spans="1:8">
      <c r="A37" s="197"/>
      <c r="B37" s="198"/>
      <c r="C37" s="199"/>
      <c r="D37" s="200"/>
      <c r="E37" s="186"/>
      <c r="F37" s="186"/>
      <c r="G37" s="186" t="s">
        <v>4</v>
      </c>
      <c r="H37" s="186"/>
    </row>
    <row r="38" ht="24" customHeight="1" spans="1:8">
      <c r="A38" s="188"/>
      <c r="B38" s="192"/>
      <c r="C38" s="201" t="s">
        <v>152</v>
      </c>
      <c r="D38" s="180">
        <f>SUM(E38:H38)</f>
        <v>0</v>
      </c>
      <c r="E38" s="186">
        <f>SUM(B7,B11)-SUM(E6)</f>
        <v>882747.24</v>
      </c>
      <c r="F38" s="186">
        <f>SUM(B8,B12)-SUM(F6)</f>
        <v>0</v>
      </c>
      <c r="G38" s="186">
        <f>SUM(B9,B13)-SUM(G6)</f>
        <v>0</v>
      </c>
      <c r="H38" s="186">
        <f>SUM(B14)-SUM(H6)</f>
        <v>-882747.24</v>
      </c>
    </row>
    <row r="39" ht="24" customHeight="1" spans="1:8">
      <c r="A39" s="188"/>
      <c r="B39" s="202"/>
      <c r="C39" s="201"/>
      <c r="D39" s="203"/>
      <c r="E39" s="186"/>
      <c r="F39" s="186"/>
      <c r="G39" s="186"/>
      <c r="H39" s="186"/>
    </row>
    <row r="40" ht="24" customHeight="1" spans="1:8">
      <c r="A40" s="197" t="s">
        <v>53</v>
      </c>
      <c r="B40" s="202">
        <f>SUM(B6,B10)</f>
        <v>4582909.88</v>
      </c>
      <c r="C40" s="204" t="s">
        <v>54</v>
      </c>
      <c r="D40" s="203">
        <f>SUM(D7:D38)</f>
        <v>4582909.88</v>
      </c>
      <c r="E40" s="203">
        <f>SUM(E7:E38)</f>
        <v>4582909.88</v>
      </c>
      <c r="F40" s="203">
        <f>SUM(F7:F38)</f>
        <v>0</v>
      </c>
      <c r="G40" s="203">
        <f>SUM(G7:G38)</f>
        <v>0</v>
      </c>
      <c r="H40" s="203">
        <f>SUM(H7:H38)</f>
        <v>0</v>
      </c>
    </row>
  </sheetData>
  <mergeCells count="3">
    <mergeCell ref="A2:H2"/>
    <mergeCell ref="A4:B4"/>
    <mergeCell ref="C4:H4"/>
  </mergeCells>
  <printOptions horizontalCentered="1"/>
  <pageMargins left="0.393750011920929" right="0.393750011920929" top="0.393750011920929" bottom="0.393750011920929" header="0" footer="0"/>
  <pageSetup paperSize="9" scale="55" orientation="landscape" errors="blank" horizontalDpi="600" verticalDpi="600"/>
  <headerFooter alignWithMargins="0">
    <oddFooter>&amp;C第 &amp;P 页,共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autoPageBreaks="0"/>
  </sheetPr>
  <dimension ref="A1:S16"/>
  <sheetViews>
    <sheetView showGridLines="0" showZeros="0" workbookViewId="0">
      <selection activeCell="A1" sqref="A1:S2"/>
    </sheetView>
  </sheetViews>
  <sheetFormatPr defaultColWidth="9" defaultRowHeight="11.25"/>
  <cols>
    <col min="4" max="4" width="61.8777777777778" customWidth="1"/>
    <col min="5" max="5" width="24.5" customWidth="1"/>
    <col min="6" max="7" width="25.5" customWidth="1"/>
    <col min="8" max="8" width="22.1222222222222" customWidth="1"/>
    <col min="9" max="9" width="28.8777777777778" customWidth="1"/>
    <col min="10" max="10" width="17.1222222222222" customWidth="1"/>
    <col min="11" max="11" width="22" customWidth="1"/>
    <col min="12" max="12" width="25.8777777777778" customWidth="1"/>
    <col min="13" max="13" width="17.3777777777778" customWidth="1"/>
    <col min="14" max="14" width="20.8777777777778" customWidth="1"/>
    <col min="15" max="15" width="15.8777777777778" customWidth="1"/>
    <col min="16" max="16" width="14.8777777777778" customWidth="1"/>
    <col min="17" max="17" width="11.6222222222222" customWidth="1"/>
    <col min="18" max="18" width="19.6222222222222" customWidth="1"/>
    <col min="19" max="19" width="26.1222222222222" customWidth="1"/>
  </cols>
  <sheetData>
    <row r="1" ht="20" customHeight="1" spans="1:19">
      <c r="A1" s="155" t="s">
        <v>153</v>
      </c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5"/>
      <c r="N1" s="155"/>
      <c r="O1" s="155"/>
      <c r="P1" s="155"/>
      <c r="Q1" s="155"/>
      <c r="R1" s="155"/>
      <c r="S1" s="155"/>
    </row>
    <row r="2" ht="20" customHeight="1" spans="1:19">
      <c r="A2" s="155"/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55"/>
    </row>
    <row r="3" ht="20" customHeight="1" spans="1:19">
      <c r="A3" s="156" t="s">
        <v>3</v>
      </c>
      <c r="B3" s="156"/>
      <c r="C3" s="156"/>
      <c r="D3" s="156"/>
      <c r="E3" s="156"/>
      <c r="F3" s="156"/>
      <c r="R3" s="167" t="s">
        <v>5</v>
      </c>
      <c r="S3" s="167"/>
    </row>
    <row r="4" ht="20" customHeight="1" spans="1:19">
      <c r="A4" s="157" t="s">
        <v>154</v>
      </c>
      <c r="B4" s="158"/>
      <c r="C4" s="158"/>
      <c r="D4" s="159"/>
      <c r="E4" s="160" t="s">
        <v>155</v>
      </c>
      <c r="F4" s="157" t="s">
        <v>156</v>
      </c>
      <c r="G4" s="158"/>
      <c r="H4" s="158"/>
      <c r="I4" s="158"/>
      <c r="J4" s="158"/>
      <c r="K4" s="158"/>
      <c r="L4" s="159"/>
      <c r="M4" s="157" t="s">
        <v>157</v>
      </c>
      <c r="N4" s="158"/>
      <c r="O4" s="158"/>
      <c r="P4" s="158"/>
      <c r="Q4" s="158"/>
      <c r="R4" s="158"/>
      <c r="S4" s="159"/>
    </row>
    <row r="5" ht="20" customHeight="1" spans="1:19">
      <c r="A5" s="157" t="s">
        <v>158</v>
      </c>
      <c r="B5" s="159"/>
      <c r="C5" s="160" t="s">
        <v>69</v>
      </c>
      <c r="D5" s="160" t="s">
        <v>70</v>
      </c>
      <c r="E5" s="161"/>
      <c r="F5" s="160" t="s">
        <v>159</v>
      </c>
      <c r="G5" s="157" t="s">
        <v>160</v>
      </c>
      <c r="H5" s="158"/>
      <c r="I5" s="159"/>
      <c r="J5" s="157" t="s">
        <v>161</v>
      </c>
      <c r="K5" s="158"/>
      <c r="L5" s="159"/>
      <c r="M5" s="160" t="s">
        <v>58</v>
      </c>
      <c r="N5" s="157" t="s">
        <v>160</v>
      </c>
      <c r="O5" s="158"/>
      <c r="P5" s="159"/>
      <c r="Q5" s="157" t="s">
        <v>161</v>
      </c>
      <c r="R5" s="158"/>
      <c r="S5" s="159"/>
    </row>
    <row r="6" ht="20" customHeight="1" spans="1:19">
      <c r="A6" s="162" t="s">
        <v>78</v>
      </c>
      <c r="B6" s="162" t="s">
        <v>79</v>
      </c>
      <c r="C6" s="163"/>
      <c r="D6" s="163"/>
      <c r="E6" s="163"/>
      <c r="F6" s="163"/>
      <c r="G6" s="162" t="s">
        <v>73</v>
      </c>
      <c r="H6" s="162" t="s">
        <v>104</v>
      </c>
      <c r="I6" s="162" t="s">
        <v>105</v>
      </c>
      <c r="J6" s="162" t="s">
        <v>73</v>
      </c>
      <c r="K6" s="162" t="s">
        <v>104</v>
      </c>
      <c r="L6" s="162" t="s">
        <v>105</v>
      </c>
      <c r="M6" s="163"/>
      <c r="N6" s="162" t="s">
        <v>73</v>
      </c>
      <c r="O6" s="162" t="s">
        <v>104</v>
      </c>
      <c r="P6" s="162" t="s">
        <v>105</v>
      </c>
      <c r="Q6" s="162" t="s">
        <v>73</v>
      </c>
      <c r="R6" s="162" t="s">
        <v>104</v>
      </c>
      <c r="S6" s="162" t="s">
        <v>105</v>
      </c>
    </row>
    <row r="7" s="154" customFormat="1" ht="20" customHeight="1" spans="1:19">
      <c r="A7" s="164" t="s">
        <v>4</v>
      </c>
      <c r="B7" s="164" t="s">
        <v>4</v>
      </c>
      <c r="C7" s="165" t="s">
        <v>4</v>
      </c>
      <c r="D7" s="164" t="s">
        <v>58</v>
      </c>
      <c r="E7" s="166">
        <f t="shared" ref="E7:E16" si="0">SUM(F7,M7)</f>
        <v>4582909.88</v>
      </c>
      <c r="F7" s="166">
        <f t="shared" ref="F7:F16" si="1">SUM(G7,J7)</f>
        <v>3700162.64</v>
      </c>
      <c r="G7" s="166">
        <f t="shared" ref="G7:G16" si="2">SUM(H7:I7)</f>
        <v>3700162.64</v>
      </c>
      <c r="H7" s="166">
        <v>3423162.64</v>
      </c>
      <c r="I7" s="166">
        <v>277000</v>
      </c>
      <c r="J7" s="166">
        <f t="shared" ref="J7:J16" si="3">SUM(K7:L7)</f>
        <v>0</v>
      </c>
      <c r="K7" s="166">
        <v>0</v>
      </c>
      <c r="L7" s="166">
        <v>0</v>
      </c>
      <c r="M7" s="166">
        <f t="shared" ref="M7:M16" si="4">SUM(N7,Q7)</f>
        <v>882747.24</v>
      </c>
      <c r="N7" s="166">
        <f t="shared" ref="N7:N16" si="5">SUM(O7:P7)</f>
        <v>882747.24</v>
      </c>
      <c r="O7" s="166">
        <v>869747.24</v>
      </c>
      <c r="P7" s="166">
        <v>13000</v>
      </c>
      <c r="Q7" s="166">
        <f t="shared" ref="Q7:Q16" si="6">SUM(R7:S7)</f>
        <v>0</v>
      </c>
      <c r="R7" s="166">
        <v>0</v>
      </c>
      <c r="S7" s="166">
        <v>0</v>
      </c>
    </row>
    <row r="8" s="154" customFormat="1" ht="20" customHeight="1" spans="1:19">
      <c r="A8" s="164" t="s">
        <v>4</v>
      </c>
      <c r="B8" s="164" t="s">
        <v>4</v>
      </c>
      <c r="C8" s="165" t="s">
        <v>4</v>
      </c>
      <c r="D8" s="164" t="s">
        <v>81</v>
      </c>
      <c r="E8" s="166">
        <f t="shared" si="0"/>
        <v>4582909.88</v>
      </c>
      <c r="F8" s="166">
        <f t="shared" si="1"/>
        <v>3700162.64</v>
      </c>
      <c r="G8" s="166">
        <f t="shared" si="2"/>
        <v>3700162.64</v>
      </c>
      <c r="H8" s="166">
        <v>3423162.64</v>
      </c>
      <c r="I8" s="166">
        <v>277000</v>
      </c>
      <c r="J8" s="166">
        <f t="shared" si="3"/>
        <v>0</v>
      </c>
      <c r="K8" s="166">
        <v>0</v>
      </c>
      <c r="L8" s="166">
        <v>0</v>
      </c>
      <c r="M8" s="166">
        <f t="shared" si="4"/>
        <v>882747.24</v>
      </c>
      <c r="N8" s="166">
        <f t="shared" si="5"/>
        <v>882747.24</v>
      </c>
      <c r="O8" s="166">
        <v>869747.24</v>
      </c>
      <c r="P8" s="166">
        <v>13000</v>
      </c>
      <c r="Q8" s="166">
        <f t="shared" si="6"/>
        <v>0</v>
      </c>
      <c r="R8" s="166">
        <v>0</v>
      </c>
      <c r="S8" s="166">
        <v>0</v>
      </c>
    </row>
    <row r="9" s="154" customFormat="1" ht="20" customHeight="1" spans="1:19">
      <c r="A9" s="164" t="s">
        <v>4</v>
      </c>
      <c r="B9" s="164" t="s">
        <v>4</v>
      </c>
      <c r="C9" s="165" t="s">
        <v>82</v>
      </c>
      <c r="D9" s="164" t="s">
        <v>83</v>
      </c>
      <c r="E9" s="166">
        <f t="shared" si="0"/>
        <v>4582909.88</v>
      </c>
      <c r="F9" s="166">
        <f t="shared" si="1"/>
        <v>3700162.64</v>
      </c>
      <c r="G9" s="166">
        <f t="shared" si="2"/>
        <v>3700162.64</v>
      </c>
      <c r="H9" s="166">
        <v>3423162.64</v>
      </c>
      <c r="I9" s="166">
        <v>277000</v>
      </c>
      <c r="J9" s="166">
        <f t="shared" si="3"/>
        <v>0</v>
      </c>
      <c r="K9" s="166">
        <v>0</v>
      </c>
      <c r="L9" s="166">
        <v>0</v>
      </c>
      <c r="M9" s="166">
        <f t="shared" si="4"/>
        <v>882747.24</v>
      </c>
      <c r="N9" s="166">
        <f t="shared" si="5"/>
        <v>882747.24</v>
      </c>
      <c r="O9" s="166">
        <v>869747.24</v>
      </c>
      <c r="P9" s="166">
        <v>13000</v>
      </c>
      <c r="Q9" s="166">
        <f t="shared" si="6"/>
        <v>0</v>
      </c>
      <c r="R9" s="166">
        <v>0</v>
      </c>
      <c r="S9" s="166">
        <v>0</v>
      </c>
    </row>
    <row r="10" s="154" customFormat="1" ht="20" customHeight="1" spans="1:19">
      <c r="A10" s="164" t="s">
        <v>162</v>
      </c>
      <c r="B10" s="164" t="s">
        <v>4</v>
      </c>
      <c r="C10" s="165" t="s">
        <v>4</v>
      </c>
      <c r="D10" s="164" t="s">
        <v>163</v>
      </c>
      <c r="E10" s="166">
        <f t="shared" si="0"/>
        <v>3907301.88</v>
      </c>
      <c r="F10" s="166">
        <f t="shared" si="1"/>
        <v>3356870.64</v>
      </c>
      <c r="G10" s="166">
        <f t="shared" si="2"/>
        <v>3356870.64</v>
      </c>
      <c r="H10" s="166">
        <v>3079870.64</v>
      </c>
      <c r="I10" s="166">
        <v>277000</v>
      </c>
      <c r="J10" s="166">
        <f t="shared" si="3"/>
        <v>0</v>
      </c>
      <c r="K10" s="166">
        <v>0</v>
      </c>
      <c r="L10" s="166">
        <v>0</v>
      </c>
      <c r="M10" s="166">
        <f t="shared" si="4"/>
        <v>550431.24</v>
      </c>
      <c r="N10" s="166">
        <f t="shared" si="5"/>
        <v>550431.24</v>
      </c>
      <c r="O10" s="166">
        <v>537431.24</v>
      </c>
      <c r="P10" s="166">
        <v>13000</v>
      </c>
      <c r="Q10" s="166">
        <f t="shared" si="6"/>
        <v>0</v>
      </c>
      <c r="R10" s="166">
        <v>0</v>
      </c>
      <c r="S10" s="166">
        <v>0</v>
      </c>
    </row>
    <row r="11" s="154" customFormat="1" ht="20" customHeight="1" spans="1:19">
      <c r="A11" s="164" t="s">
        <v>164</v>
      </c>
      <c r="B11" s="164" t="s">
        <v>86</v>
      </c>
      <c r="C11" s="165" t="s">
        <v>87</v>
      </c>
      <c r="D11" s="164" t="s">
        <v>165</v>
      </c>
      <c r="E11" s="166">
        <f t="shared" si="0"/>
        <v>2653508.97</v>
      </c>
      <c r="F11" s="166">
        <f t="shared" si="1"/>
        <v>2588648.09</v>
      </c>
      <c r="G11" s="166">
        <f t="shared" si="2"/>
        <v>2588648.09</v>
      </c>
      <c r="H11" s="166">
        <v>2588648.09</v>
      </c>
      <c r="I11" s="166">
        <v>0</v>
      </c>
      <c r="J11" s="166">
        <f t="shared" si="3"/>
        <v>0</v>
      </c>
      <c r="K11" s="166">
        <v>0</v>
      </c>
      <c r="L11" s="166">
        <v>0</v>
      </c>
      <c r="M11" s="166">
        <f t="shared" si="4"/>
        <v>64860.88</v>
      </c>
      <c r="N11" s="166">
        <f t="shared" si="5"/>
        <v>64860.88</v>
      </c>
      <c r="O11" s="166">
        <v>64860.88</v>
      </c>
      <c r="P11" s="166">
        <v>0</v>
      </c>
      <c r="Q11" s="166">
        <f t="shared" si="6"/>
        <v>0</v>
      </c>
      <c r="R11" s="166">
        <v>0</v>
      </c>
      <c r="S11" s="166">
        <v>0</v>
      </c>
    </row>
    <row r="12" s="154" customFormat="1" ht="20" customHeight="1" spans="1:19">
      <c r="A12" s="164" t="s">
        <v>164</v>
      </c>
      <c r="B12" s="164" t="s">
        <v>85</v>
      </c>
      <c r="C12" s="165" t="s">
        <v>87</v>
      </c>
      <c r="D12" s="164" t="s">
        <v>166</v>
      </c>
      <c r="E12" s="166">
        <f t="shared" si="0"/>
        <v>1253792.91</v>
      </c>
      <c r="F12" s="166">
        <f t="shared" si="1"/>
        <v>768222.55</v>
      </c>
      <c r="G12" s="166">
        <f t="shared" si="2"/>
        <v>768222.55</v>
      </c>
      <c r="H12" s="166">
        <v>491222.55</v>
      </c>
      <c r="I12" s="166">
        <v>277000</v>
      </c>
      <c r="J12" s="166">
        <f t="shared" si="3"/>
        <v>0</v>
      </c>
      <c r="K12" s="166">
        <v>0</v>
      </c>
      <c r="L12" s="166">
        <v>0</v>
      </c>
      <c r="M12" s="166">
        <f t="shared" si="4"/>
        <v>485570.36</v>
      </c>
      <c r="N12" s="166">
        <f t="shared" si="5"/>
        <v>485570.36</v>
      </c>
      <c r="O12" s="166">
        <v>472570.36</v>
      </c>
      <c r="P12" s="166">
        <v>13000</v>
      </c>
      <c r="Q12" s="166">
        <f t="shared" si="6"/>
        <v>0</v>
      </c>
      <c r="R12" s="166">
        <v>0</v>
      </c>
      <c r="S12" s="166">
        <v>0</v>
      </c>
    </row>
    <row r="13" s="154" customFormat="1" ht="20" customHeight="1" spans="1:19">
      <c r="A13" s="164" t="s">
        <v>167</v>
      </c>
      <c r="B13" s="164" t="s">
        <v>4</v>
      </c>
      <c r="C13" s="165" t="s">
        <v>4</v>
      </c>
      <c r="D13" s="164" t="s">
        <v>168</v>
      </c>
      <c r="E13" s="166">
        <f t="shared" si="0"/>
        <v>675608</v>
      </c>
      <c r="F13" s="166">
        <f t="shared" si="1"/>
        <v>343292</v>
      </c>
      <c r="G13" s="166">
        <f t="shared" si="2"/>
        <v>343292</v>
      </c>
      <c r="H13" s="166">
        <v>343292</v>
      </c>
      <c r="I13" s="166">
        <v>0</v>
      </c>
      <c r="J13" s="166">
        <f t="shared" si="3"/>
        <v>0</v>
      </c>
      <c r="K13" s="166">
        <v>0</v>
      </c>
      <c r="L13" s="166">
        <v>0</v>
      </c>
      <c r="M13" s="166">
        <f t="shared" si="4"/>
        <v>332316</v>
      </c>
      <c r="N13" s="166">
        <f t="shared" si="5"/>
        <v>332316</v>
      </c>
      <c r="O13" s="166">
        <v>332316</v>
      </c>
      <c r="P13" s="166">
        <v>0</v>
      </c>
      <c r="Q13" s="166">
        <f t="shared" si="6"/>
        <v>0</v>
      </c>
      <c r="R13" s="166">
        <v>0</v>
      </c>
      <c r="S13" s="166">
        <v>0</v>
      </c>
    </row>
    <row r="14" s="154" customFormat="1" ht="20" customHeight="1" spans="1:19">
      <c r="A14" s="164" t="s">
        <v>169</v>
      </c>
      <c r="B14" s="164" t="s">
        <v>86</v>
      </c>
      <c r="C14" s="165" t="s">
        <v>87</v>
      </c>
      <c r="D14" s="164" t="s">
        <v>170</v>
      </c>
      <c r="E14" s="166">
        <f t="shared" si="0"/>
        <v>47304</v>
      </c>
      <c r="F14" s="166">
        <f t="shared" si="1"/>
        <v>47304</v>
      </c>
      <c r="G14" s="166">
        <f t="shared" si="2"/>
        <v>47304</v>
      </c>
      <c r="H14" s="166">
        <v>47304</v>
      </c>
      <c r="I14" s="166">
        <v>0</v>
      </c>
      <c r="J14" s="166">
        <f t="shared" si="3"/>
        <v>0</v>
      </c>
      <c r="K14" s="166">
        <v>0</v>
      </c>
      <c r="L14" s="166">
        <v>0</v>
      </c>
      <c r="M14" s="166">
        <f t="shared" si="4"/>
        <v>0</v>
      </c>
      <c r="N14" s="166">
        <f t="shared" si="5"/>
        <v>0</v>
      </c>
      <c r="O14" s="166">
        <v>0</v>
      </c>
      <c r="P14" s="166">
        <v>0</v>
      </c>
      <c r="Q14" s="166">
        <f t="shared" si="6"/>
        <v>0</v>
      </c>
      <c r="R14" s="166">
        <v>0</v>
      </c>
      <c r="S14" s="166">
        <v>0</v>
      </c>
    </row>
    <row r="15" s="154" customFormat="1" ht="20" customHeight="1" spans="1:19">
      <c r="A15" s="164" t="s">
        <v>169</v>
      </c>
      <c r="B15" s="164" t="s">
        <v>93</v>
      </c>
      <c r="C15" s="165" t="s">
        <v>87</v>
      </c>
      <c r="D15" s="164" t="s">
        <v>171</v>
      </c>
      <c r="E15" s="166">
        <f t="shared" si="0"/>
        <v>513804</v>
      </c>
      <c r="F15" s="166">
        <f t="shared" si="1"/>
        <v>181488</v>
      </c>
      <c r="G15" s="166">
        <f t="shared" si="2"/>
        <v>181488</v>
      </c>
      <c r="H15" s="166">
        <v>181488</v>
      </c>
      <c r="I15" s="166">
        <v>0</v>
      </c>
      <c r="J15" s="166">
        <f t="shared" si="3"/>
        <v>0</v>
      </c>
      <c r="K15" s="166">
        <v>0</v>
      </c>
      <c r="L15" s="166">
        <v>0</v>
      </c>
      <c r="M15" s="166">
        <f t="shared" si="4"/>
        <v>332316</v>
      </c>
      <c r="N15" s="166">
        <f t="shared" si="5"/>
        <v>332316</v>
      </c>
      <c r="O15" s="166">
        <v>332316</v>
      </c>
      <c r="P15" s="166">
        <v>0</v>
      </c>
      <c r="Q15" s="166">
        <f t="shared" si="6"/>
        <v>0</v>
      </c>
      <c r="R15" s="166">
        <v>0</v>
      </c>
      <c r="S15" s="166">
        <v>0</v>
      </c>
    </row>
    <row r="16" s="154" customFormat="1" ht="20" customHeight="1" spans="1:19">
      <c r="A16" s="164" t="s">
        <v>169</v>
      </c>
      <c r="B16" s="164" t="s">
        <v>172</v>
      </c>
      <c r="C16" s="165" t="s">
        <v>87</v>
      </c>
      <c r="D16" s="164" t="s">
        <v>173</v>
      </c>
      <c r="E16" s="166">
        <f t="shared" si="0"/>
        <v>114500</v>
      </c>
      <c r="F16" s="166">
        <f t="shared" si="1"/>
        <v>114500</v>
      </c>
      <c r="G16" s="166">
        <f t="shared" si="2"/>
        <v>114500</v>
      </c>
      <c r="H16" s="166">
        <v>114500</v>
      </c>
      <c r="I16" s="166">
        <v>0</v>
      </c>
      <c r="J16" s="166">
        <f t="shared" si="3"/>
        <v>0</v>
      </c>
      <c r="K16" s="166">
        <v>0</v>
      </c>
      <c r="L16" s="166">
        <v>0</v>
      </c>
      <c r="M16" s="166">
        <f t="shared" si="4"/>
        <v>0</v>
      </c>
      <c r="N16" s="166">
        <f t="shared" si="5"/>
        <v>0</v>
      </c>
      <c r="O16" s="166">
        <v>0</v>
      </c>
      <c r="P16" s="166">
        <v>0</v>
      </c>
      <c r="Q16" s="166">
        <f t="shared" si="6"/>
        <v>0</v>
      </c>
      <c r="R16" s="166">
        <v>0</v>
      </c>
      <c r="S16" s="166">
        <v>0</v>
      </c>
    </row>
  </sheetData>
  <mergeCells count="17">
    <mergeCell ref="A3:F3"/>
    <mergeCell ref="G3:Q3"/>
    <mergeCell ref="R3:S3"/>
    <mergeCell ref="A4:D4"/>
    <mergeCell ref="F4:L4"/>
    <mergeCell ref="M4:S4"/>
    <mergeCell ref="A5:B5"/>
    <mergeCell ref="G5:I5"/>
    <mergeCell ref="J5:L5"/>
    <mergeCell ref="N5:P5"/>
    <mergeCell ref="Q5:S5"/>
    <mergeCell ref="C5:C6"/>
    <mergeCell ref="D5:D6"/>
    <mergeCell ref="E4:E6"/>
    <mergeCell ref="F5:F6"/>
    <mergeCell ref="M5:M6"/>
    <mergeCell ref="A1:S2"/>
  </mergeCells>
  <printOptions horizontalCentered="1"/>
  <pageMargins left="0.393750011920929" right="0.393750011920929" top="0.393750011920929" bottom="0.393750011920929" header="0" footer="0"/>
  <pageSetup paperSize="9" orientation="portrait" errors="blank" horizontalDpi="600" vertic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autoPageBreaks="0"/>
  </sheetPr>
  <dimension ref="A1:DI17"/>
  <sheetViews>
    <sheetView showGridLines="0" showZeros="0" workbookViewId="0">
      <selection activeCell="A1" sqref="A1"/>
    </sheetView>
  </sheetViews>
  <sheetFormatPr defaultColWidth="9" defaultRowHeight="11.25"/>
  <cols>
    <col min="1" max="1" width="4.87777777777778" customWidth="1"/>
    <col min="2" max="3" width="3.62222222222222" customWidth="1"/>
    <col min="4" max="4" width="69.6222222222222" customWidth="1"/>
    <col min="5" max="5" width="25.6222222222222" customWidth="1"/>
    <col min="6" max="113" width="19.5" customWidth="1"/>
  </cols>
  <sheetData>
    <row r="1" ht="20.1" customHeight="1" spans="1:113">
      <c r="A1" s="70"/>
      <c r="B1" s="71"/>
      <c r="C1" s="71"/>
      <c r="D1" s="71"/>
      <c r="DI1" s="72" t="s">
        <v>174</v>
      </c>
    </row>
    <row r="2" ht="20.1" customHeight="1" spans="1:113">
      <c r="A2" s="73" t="s">
        <v>175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  <c r="AO2" s="73"/>
      <c r="AP2" s="73"/>
      <c r="AQ2" s="73"/>
      <c r="AR2" s="73"/>
      <c r="AS2" s="73"/>
      <c r="AT2" s="73"/>
      <c r="AU2" s="73"/>
      <c r="AV2" s="73"/>
      <c r="AW2" s="73"/>
      <c r="AX2" s="73"/>
      <c r="AY2" s="73"/>
      <c r="AZ2" s="73"/>
      <c r="BA2" s="73"/>
      <c r="BB2" s="73"/>
      <c r="BC2" s="73"/>
      <c r="BD2" s="73"/>
      <c r="BE2" s="73"/>
      <c r="BF2" s="73"/>
      <c r="BG2" s="73"/>
      <c r="BH2" s="73"/>
      <c r="BI2" s="73"/>
      <c r="BJ2" s="73"/>
      <c r="BK2" s="73"/>
      <c r="BL2" s="73"/>
      <c r="BM2" s="73"/>
      <c r="BN2" s="73"/>
      <c r="BO2" s="73"/>
      <c r="BP2" s="73"/>
      <c r="BQ2" s="73"/>
      <c r="BR2" s="73"/>
      <c r="BS2" s="73"/>
      <c r="BT2" s="73"/>
      <c r="BU2" s="73"/>
      <c r="BV2" s="73"/>
      <c r="BW2" s="73"/>
      <c r="BX2" s="73"/>
      <c r="BY2" s="73"/>
      <c r="BZ2" s="73"/>
      <c r="CA2" s="73"/>
      <c r="CB2" s="73"/>
      <c r="CC2" s="73"/>
      <c r="CD2" s="73"/>
      <c r="CE2" s="73"/>
      <c r="CF2" s="73"/>
      <c r="CG2" s="73"/>
      <c r="CH2" s="73"/>
      <c r="CI2" s="73"/>
      <c r="CJ2" s="73"/>
      <c r="CK2" s="73"/>
      <c r="CL2" s="73"/>
      <c r="CM2" s="73"/>
      <c r="CN2" s="73"/>
      <c r="CO2" s="73"/>
      <c r="CP2" s="73"/>
      <c r="CQ2" s="73"/>
      <c r="CR2" s="73"/>
      <c r="CS2" s="73"/>
      <c r="CT2" s="73"/>
      <c r="CU2" s="73"/>
      <c r="CV2" s="73"/>
      <c r="CW2" s="73"/>
      <c r="CX2" s="73"/>
      <c r="CY2" s="73"/>
      <c r="CZ2" s="73"/>
      <c r="DA2" s="73"/>
      <c r="DB2" s="73"/>
      <c r="DC2" s="73"/>
      <c r="DD2" s="73"/>
      <c r="DE2" s="73"/>
      <c r="DF2" s="73"/>
      <c r="DG2" s="73"/>
      <c r="DH2" s="73"/>
      <c r="DI2" s="73"/>
    </row>
    <row r="3" ht="20.1" customHeight="1" spans="1:113">
      <c r="A3" s="74" t="s">
        <v>3</v>
      </c>
      <c r="B3" s="74"/>
      <c r="C3" s="74"/>
      <c r="D3" s="74" t="s">
        <v>176</v>
      </c>
      <c r="E3" s="136"/>
      <c r="F3" s="137"/>
      <c r="DI3" s="72" t="s">
        <v>5</v>
      </c>
    </row>
    <row r="4" ht="16.5" customHeight="1" spans="1:113">
      <c r="A4" s="138" t="s">
        <v>57</v>
      </c>
      <c r="B4" s="139"/>
      <c r="C4" s="139"/>
      <c r="D4" s="140"/>
      <c r="E4" s="102" t="s">
        <v>58</v>
      </c>
      <c r="F4" s="141" t="s">
        <v>177</v>
      </c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2"/>
      <c r="R4" s="142"/>
      <c r="S4" s="144"/>
      <c r="T4" s="141" t="s">
        <v>178</v>
      </c>
      <c r="U4" s="142"/>
      <c r="V4" s="142"/>
      <c r="W4" s="142"/>
      <c r="X4" s="142"/>
      <c r="Y4" s="142"/>
      <c r="Z4" s="142"/>
      <c r="AA4" s="142"/>
      <c r="AB4" s="142"/>
      <c r="AC4" s="142"/>
      <c r="AD4" s="142"/>
      <c r="AE4" s="142"/>
      <c r="AF4" s="142"/>
      <c r="AG4" s="142"/>
      <c r="AH4" s="142"/>
      <c r="AI4" s="142"/>
      <c r="AJ4" s="142"/>
      <c r="AK4" s="142"/>
      <c r="AL4" s="142"/>
      <c r="AM4" s="142"/>
      <c r="AN4" s="142"/>
      <c r="AO4" s="142"/>
      <c r="AP4" s="142"/>
      <c r="AQ4" s="142"/>
      <c r="AR4" s="142"/>
      <c r="AS4" s="142"/>
      <c r="AT4" s="142"/>
      <c r="AU4" s="144"/>
      <c r="AV4" s="141" t="s">
        <v>179</v>
      </c>
      <c r="AW4" s="142"/>
      <c r="AX4" s="142"/>
      <c r="AY4" s="142"/>
      <c r="AZ4" s="142"/>
      <c r="BA4" s="142"/>
      <c r="BB4" s="142"/>
      <c r="BC4" s="142"/>
      <c r="BD4" s="142"/>
      <c r="BE4" s="142"/>
      <c r="BF4" s="142"/>
      <c r="BG4" s="145"/>
      <c r="BH4" s="144"/>
      <c r="BI4" s="141" t="s">
        <v>180</v>
      </c>
      <c r="BJ4" s="142"/>
      <c r="BK4" s="142"/>
      <c r="BL4" s="142"/>
      <c r="BM4" s="144"/>
      <c r="BN4" s="141" t="s">
        <v>181</v>
      </c>
      <c r="BO4" s="142"/>
      <c r="BP4" s="142"/>
      <c r="BQ4" s="142"/>
      <c r="BR4" s="142"/>
      <c r="BS4" s="142"/>
      <c r="BT4" s="142"/>
      <c r="BU4" s="142"/>
      <c r="BV4" s="142"/>
      <c r="BW4" s="142"/>
      <c r="BX4" s="142"/>
      <c r="BY4" s="142"/>
      <c r="BZ4" s="144"/>
      <c r="CA4" s="141" t="s">
        <v>182</v>
      </c>
      <c r="CB4" s="142"/>
      <c r="CC4" s="142"/>
      <c r="CD4" s="142"/>
      <c r="CE4" s="142"/>
      <c r="CF4" s="142"/>
      <c r="CG4" s="142"/>
      <c r="CH4" s="142"/>
      <c r="CI4" s="142"/>
      <c r="CJ4" s="142"/>
      <c r="CK4" s="142"/>
      <c r="CL4" s="142"/>
      <c r="CM4" s="142"/>
      <c r="CN4" s="142"/>
      <c r="CO4" s="142"/>
      <c r="CP4" s="142"/>
      <c r="CQ4" s="142"/>
      <c r="CR4" s="144"/>
      <c r="CS4" s="149" t="s">
        <v>183</v>
      </c>
      <c r="CT4" s="150"/>
      <c r="CU4" s="151"/>
      <c r="CV4" s="149" t="s">
        <v>184</v>
      </c>
      <c r="CW4" s="150"/>
      <c r="CX4" s="150"/>
      <c r="CY4" s="150"/>
      <c r="CZ4" s="150"/>
      <c r="DA4" s="151"/>
      <c r="DB4" s="149" t="s">
        <v>185</v>
      </c>
      <c r="DC4" s="150"/>
      <c r="DD4" s="151"/>
      <c r="DE4" s="141" t="s">
        <v>186</v>
      </c>
      <c r="DF4" s="142"/>
      <c r="DG4" s="142"/>
      <c r="DH4" s="145"/>
      <c r="DI4" s="144"/>
    </row>
    <row r="5" ht="15" customHeight="1" spans="1:113">
      <c r="A5" s="82" t="s">
        <v>68</v>
      </c>
      <c r="B5" s="83"/>
      <c r="C5" s="84"/>
      <c r="D5" s="102" t="s">
        <v>187</v>
      </c>
      <c r="E5" s="87"/>
      <c r="F5" s="143" t="s">
        <v>73</v>
      </c>
      <c r="G5" s="143" t="s">
        <v>188</v>
      </c>
      <c r="H5" s="143" t="s">
        <v>189</v>
      </c>
      <c r="I5" s="143" t="s">
        <v>190</v>
      </c>
      <c r="J5" s="143" t="s">
        <v>191</v>
      </c>
      <c r="K5" s="143" t="s">
        <v>192</v>
      </c>
      <c r="L5" s="143" t="s">
        <v>193</v>
      </c>
      <c r="M5" s="143" t="s">
        <v>194</v>
      </c>
      <c r="N5" s="143" t="s">
        <v>195</v>
      </c>
      <c r="O5" s="143" t="s">
        <v>196</v>
      </c>
      <c r="P5" s="143" t="s">
        <v>197</v>
      </c>
      <c r="Q5" s="143" t="s">
        <v>198</v>
      </c>
      <c r="R5" s="143" t="s">
        <v>199</v>
      </c>
      <c r="S5" s="143" t="s">
        <v>200</v>
      </c>
      <c r="T5" s="143" t="s">
        <v>73</v>
      </c>
      <c r="U5" s="143" t="s">
        <v>201</v>
      </c>
      <c r="V5" s="143" t="s">
        <v>202</v>
      </c>
      <c r="W5" s="143" t="s">
        <v>203</v>
      </c>
      <c r="X5" s="143" t="s">
        <v>204</v>
      </c>
      <c r="Y5" s="143" t="s">
        <v>205</v>
      </c>
      <c r="Z5" s="143" t="s">
        <v>206</v>
      </c>
      <c r="AA5" s="143" t="s">
        <v>207</v>
      </c>
      <c r="AB5" s="143" t="s">
        <v>208</v>
      </c>
      <c r="AC5" s="143" t="s">
        <v>209</v>
      </c>
      <c r="AD5" s="143" t="s">
        <v>210</v>
      </c>
      <c r="AE5" s="143" t="s">
        <v>211</v>
      </c>
      <c r="AF5" s="143" t="s">
        <v>212</v>
      </c>
      <c r="AG5" s="143" t="s">
        <v>213</v>
      </c>
      <c r="AH5" s="143" t="s">
        <v>214</v>
      </c>
      <c r="AI5" s="143" t="s">
        <v>215</v>
      </c>
      <c r="AJ5" s="143" t="s">
        <v>216</v>
      </c>
      <c r="AK5" s="143" t="s">
        <v>217</v>
      </c>
      <c r="AL5" s="143" t="s">
        <v>218</v>
      </c>
      <c r="AM5" s="143" t="s">
        <v>219</v>
      </c>
      <c r="AN5" s="143" t="s">
        <v>220</v>
      </c>
      <c r="AO5" s="143" t="s">
        <v>221</v>
      </c>
      <c r="AP5" s="143" t="s">
        <v>222</v>
      </c>
      <c r="AQ5" s="143" t="s">
        <v>223</v>
      </c>
      <c r="AR5" s="143" t="s">
        <v>224</v>
      </c>
      <c r="AS5" s="143" t="s">
        <v>225</v>
      </c>
      <c r="AT5" s="143" t="s">
        <v>226</v>
      </c>
      <c r="AU5" s="143" t="s">
        <v>227</v>
      </c>
      <c r="AV5" s="143" t="s">
        <v>73</v>
      </c>
      <c r="AW5" s="143" t="s">
        <v>228</v>
      </c>
      <c r="AX5" s="143" t="s">
        <v>229</v>
      </c>
      <c r="AY5" s="143" t="s">
        <v>230</v>
      </c>
      <c r="AZ5" s="143" t="s">
        <v>231</v>
      </c>
      <c r="BA5" s="143" t="s">
        <v>232</v>
      </c>
      <c r="BB5" s="143" t="s">
        <v>233</v>
      </c>
      <c r="BC5" s="143" t="s">
        <v>234</v>
      </c>
      <c r="BD5" s="143" t="s">
        <v>235</v>
      </c>
      <c r="BE5" s="143" t="s">
        <v>236</v>
      </c>
      <c r="BF5" s="86" t="s">
        <v>237</v>
      </c>
      <c r="BG5" s="146" t="s">
        <v>238</v>
      </c>
      <c r="BH5" s="131" t="s">
        <v>239</v>
      </c>
      <c r="BI5" s="86" t="s">
        <v>73</v>
      </c>
      <c r="BJ5" s="86" t="s">
        <v>240</v>
      </c>
      <c r="BK5" s="86" t="s">
        <v>241</v>
      </c>
      <c r="BL5" s="86" t="s">
        <v>242</v>
      </c>
      <c r="BM5" s="86" t="s">
        <v>243</v>
      </c>
      <c r="BN5" s="143" t="s">
        <v>73</v>
      </c>
      <c r="BO5" s="143" t="s">
        <v>244</v>
      </c>
      <c r="BP5" s="143" t="s">
        <v>245</v>
      </c>
      <c r="BQ5" s="143" t="s">
        <v>246</v>
      </c>
      <c r="BR5" s="143" t="s">
        <v>247</v>
      </c>
      <c r="BS5" s="143" t="s">
        <v>248</v>
      </c>
      <c r="BT5" s="143" t="s">
        <v>249</v>
      </c>
      <c r="BU5" s="143" t="s">
        <v>250</v>
      </c>
      <c r="BV5" s="143" t="s">
        <v>251</v>
      </c>
      <c r="BW5" s="143" t="s">
        <v>252</v>
      </c>
      <c r="BX5" s="148" t="s">
        <v>253</v>
      </c>
      <c r="BY5" s="148" t="s">
        <v>254</v>
      </c>
      <c r="BZ5" s="143" t="s">
        <v>255</v>
      </c>
      <c r="CA5" s="143" t="s">
        <v>73</v>
      </c>
      <c r="CB5" s="143" t="s">
        <v>244</v>
      </c>
      <c r="CC5" s="143" t="s">
        <v>245</v>
      </c>
      <c r="CD5" s="143" t="s">
        <v>246</v>
      </c>
      <c r="CE5" s="143" t="s">
        <v>247</v>
      </c>
      <c r="CF5" s="143" t="s">
        <v>248</v>
      </c>
      <c r="CG5" s="143" t="s">
        <v>249</v>
      </c>
      <c r="CH5" s="143" t="s">
        <v>250</v>
      </c>
      <c r="CI5" s="143" t="s">
        <v>256</v>
      </c>
      <c r="CJ5" s="143" t="s">
        <v>257</v>
      </c>
      <c r="CK5" s="143" t="s">
        <v>258</v>
      </c>
      <c r="CL5" s="143" t="s">
        <v>259</v>
      </c>
      <c r="CM5" s="143" t="s">
        <v>251</v>
      </c>
      <c r="CN5" s="143" t="s">
        <v>252</v>
      </c>
      <c r="CO5" s="143" t="s">
        <v>260</v>
      </c>
      <c r="CP5" s="148" t="s">
        <v>253</v>
      </c>
      <c r="CQ5" s="148" t="s">
        <v>254</v>
      </c>
      <c r="CR5" s="143" t="s">
        <v>261</v>
      </c>
      <c r="CS5" s="148" t="s">
        <v>73</v>
      </c>
      <c r="CT5" s="148" t="s">
        <v>262</v>
      </c>
      <c r="CU5" s="143" t="s">
        <v>263</v>
      </c>
      <c r="CV5" s="148" t="s">
        <v>73</v>
      </c>
      <c r="CW5" s="148" t="s">
        <v>262</v>
      </c>
      <c r="CX5" s="143" t="s">
        <v>264</v>
      </c>
      <c r="CY5" s="148" t="s">
        <v>265</v>
      </c>
      <c r="CZ5" s="148" t="s">
        <v>266</v>
      </c>
      <c r="DA5" s="86" t="s">
        <v>263</v>
      </c>
      <c r="DB5" s="148" t="s">
        <v>73</v>
      </c>
      <c r="DC5" s="148" t="s">
        <v>185</v>
      </c>
      <c r="DD5" s="148" t="s">
        <v>267</v>
      </c>
      <c r="DE5" s="143" t="s">
        <v>73</v>
      </c>
      <c r="DF5" s="143" t="s">
        <v>268</v>
      </c>
      <c r="DG5" s="86" t="s">
        <v>269</v>
      </c>
      <c r="DH5" s="146" t="s">
        <v>270</v>
      </c>
      <c r="DI5" s="152" t="s">
        <v>186</v>
      </c>
    </row>
    <row r="6" ht="21.75" customHeight="1" spans="1:113">
      <c r="A6" s="89" t="s">
        <v>78</v>
      </c>
      <c r="B6" s="88" t="s">
        <v>79</v>
      </c>
      <c r="C6" s="90" t="s">
        <v>80</v>
      </c>
      <c r="D6" s="92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3"/>
      <c r="U6" s="93"/>
      <c r="V6" s="93"/>
      <c r="W6" s="93"/>
      <c r="X6" s="93"/>
      <c r="Y6" s="93"/>
      <c r="Z6" s="93"/>
      <c r="AA6" s="93"/>
      <c r="AB6" s="93"/>
      <c r="AC6" s="93"/>
      <c r="AD6" s="93"/>
      <c r="AE6" s="93"/>
      <c r="AF6" s="93"/>
      <c r="AG6" s="93"/>
      <c r="AH6" s="93"/>
      <c r="AI6" s="93"/>
      <c r="AJ6" s="93"/>
      <c r="AK6" s="93"/>
      <c r="AL6" s="93"/>
      <c r="AM6" s="93"/>
      <c r="AN6" s="93"/>
      <c r="AO6" s="93"/>
      <c r="AP6" s="93"/>
      <c r="AQ6" s="93"/>
      <c r="AR6" s="93"/>
      <c r="AS6" s="93"/>
      <c r="AT6" s="93"/>
      <c r="AU6" s="93"/>
      <c r="AV6" s="93"/>
      <c r="AW6" s="93"/>
      <c r="AX6" s="93"/>
      <c r="AY6" s="93"/>
      <c r="AZ6" s="93"/>
      <c r="BA6" s="93"/>
      <c r="BB6" s="93"/>
      <c r="BC6" s="93"/>
      <c r="BD6" s="93"/>
      <c r="BE6" s="93"/>
      <c r="BF6" s="92"/>
      <c r="BG6" s="147"/>
      <c r="BH6" s="134"/>
      <c r="BI6" s="92"/>
      <c r="BJ6" s="92"/>
      <c r="BK6" s="92"/>
      <c r="BL6" s="92"/>
      <c r="BM6" s="92"/>
      <c r="BN6" s="93"/>
      <c r="BO6" s="93"/>
      <c r="BP6" s="93"/>
      <c r="BQ6" s="93"/>
      <c r="BR6" s="93"/>
      <c r="BS6" s="93"/>
      <c r="BT6" s="93"/>
      <c r="BU6" s="93"/>
      <c r="BV6" s="93"/>
      <c r="BW6" s="93"/>
      <c r="BX6" s="112"/>
      <c r="BY6" s="112"/>
      <c r="BZ6" s="93"/>
      <c r="CA6" s="93"/>
      <c r="CB6" s="93"/>
      <c r="CC6" s="93"/>
      <c r="CD6" s="93"/>
      <c r="CE6" s="93"/>
      <c r="CF6" s="93"/>
      <c r="CG6" s="93"/>
      <c r="CH6" s="93"/>
      <c r="CI6" s="93"/>
      <c r="CJ6" s="93"/>
      <c r="CK6" s="93"/>
      <c r="CL6" s="93"/>
      <c r="CM6" s="93"/>
      <c r="CN6" s="93"/>
      <c r="CO6" s="93"/>
      <c r="CP6" s="112"/>
      <c r="CQ6" s="112"/>
      <c r="CR6" s="93"/>
      <c r="CS6" s="112"/>
      <c r="CT6" s="112"/>
      <c r="CU6" s="93"/>
      <c r="CV6" s="112"/>
      <c r="CW6" s="112"/>
      <c r="CX6" s="93"/>
      <c r="CY6" s="112"/>
      <c r="CZ6" s="112"/>
      <c r="DA6" s="92"/>
      <c r="DB6" s="112"/>
      <c r="DC6" s="112"/>
      <c r="DD6" s="112"/>
      <c r="DE6" s="93"/>
      <c r="DF6" s="93"/>
      <c r="DG6" s="92"/>
      <c r="DH6" s="147"/>
      <c r="DI6" s="153"/>
    </row>
    <row r="7" ht="20.1" customHeight="1" spans="1:113">
      <c r="A7" s="123" t="s">
        <v>4</v>
      </c>
      <c r="B7" s="123" t="s">
        <v>4</v>
      </c>
      <c r="C7" s="123" t="s">
        <v>4</v>
      </c>
      <c r="D7" s="95" t="s">
        <v>58</v>
      </c>
      <c r="E7" s="113">
        <f t="shared" ref="E7" si="0">SUM(F7,T7,AV7,BI7,BN7,CA7,CS7,CV7,DB7,DE7)</f>
        <v>3700162.64</v>
      </c>
      <c r="F7" s="114">
        <f t="shared" ref="F7:F17" si="1">SUM(G7:S7)</f>
        <v>2588648.09</v>
      </c>
      <c r="G7" s="114">
        <v>849108</v>
      </c>
      <c r="H7" s="114">
        <v>157920</v>
      </c>
      <c r="I7" s="114">
        <v>3000</v>
      </c>
      <c r="J7" s="114">
        <v>0</v>
      </c>
      <c r="K7" s="114">
        <v>590208</v>
      </c>
      <c r="L7" s="114">
        <v>266974</v>
      </c>
      <c r="M7" s="114">
        <v>0</v>
      </c>
      <c r="N7" s="114">
        <v>133486</v>
      </c>
      <c r="O7" s="115">
        <v>0</v>
      </c>
      <c r="P7" s="115">
        <v>18356.09</v>
      </c>
      <c r="Q7" s="115">
        <v>166858</v>
      </c>
      <c r="R7" s="115">
        <v>0</v>
      </c>
      <c r="S7" s="115">
        <v>402738</v>
      </c>
      <c r="T7" s="115">
        <f t="shared" ref="T7:T17" si="2">SUM(U7:AU7)</f>
        <v>768222.55</v>
      </c>
      <c r="U7" s="115">
        <v>73700</v>
      </c>
      <c r="V7" s="115">
        <v>23500</v>
      </c>
      <c r="W7" s="115">
        <v>5000</v>
      </c>
      <c r="X7" s="115">
        <v>0</v>
      </c>
      <c r="Y7" s="115">
        <v>5000</v>
      </c>
      <c r="Z7" s="115">
        <v>4500</v>
      </c>
      <c r="AA7" s="115">
        <v>11000</v>
      </c>
      <c r="AB7" s="115">
        <v>0</v>
      </c>
      <c r="AC7" s="115">
        <v>0</v>
      </c>
      <c r="AD7" s="115">
        <v>55000</v>
      </c>
      <c r="AE7" s="115">
        <v>0</v>
      </c>
      <c r="AF7" s="115">
        <v>35000</v>
      </c>
      <c r="AG7" s="115">
        <v>0</v>
      </c>
      <c r="AH7" s="115">
        <v>0</v>
      </c>
      <c r="AI7" s="115">
        <v>15750</v>
      </c>
      <c r="AJ7" s="115">
        <v>3750</v>
      </c>
      <c r="AK7" s="115">
        <v>6000</v>
      </c>
      <c r="AL7" s="115">
        <v>0</v>
      </c>
      <c r="AM7" s="115">
        <v>0</v>
      </c>
      <c r="AN7" s="115">
        <v>45850</v>
      </c>
      <c r="AO7" s="115">
        <v>0</v>
      </c>
      <c r="AP7" s="115">
        <v>10474.71</v>
      </c>
      <c r="AQ7" s="115">
        <v>17457.84</v>
      </c>
      <c r="AR7" s="115">
        <v>0</v>
      </c>
      <c r="AS7" s="115">
        <v>4000</v>
      </c>
      <c r="AT7" s="115">
        <v>0</v>
      </c>
      <c r="AU7" s="115">
        <v>452240</v>
      </c>
      <c r="AV7" s="115">
        <f t="shared" ref="AV7:AV17" si="3">SUM(AW7:BH7)</f>
        <v>343292</v>
      </c>
      <c r="AW7" s="115">
        <v>0</v>
      </c>
      <c r="AX7" s="115">
        <v>181488</v>
      </c>
      <c r="AY7" s="115">
        <v>0</v>
      </c>
      <c r="AZ7" s="115">
        <v>0</v>
      </c>
      <c r="BA7" s="115">
        <v>47304</v>
      </c>
      <c r="BB7" s="115">
        <v>0</v>
      </c>
      <c r="BC7" s="115">
        <v>0</v>
      </c>
      <c r="BD7" s="115">
        <v>0</v>
      </c>
      <c r="BE7" s="115">
        <v>0</v>
      </c>
      <c r="BF7" s="115">
        <v>0</v>
      </c>
      <c r="BG7" s="115" t="s">
        <v>271</v>
      </c>
      <c r="BH7" s="115">
        <v>114500</v>
      </c>
      <c r="BI7" s="115">
        <f t="shared" ref="BI7:BI17" si="4">SUM(BJ7:BM7)</f>
        <v>0</v>
      </c>
      <c r="BJ7" s="115">
        <v>0</v>
      </c>
      <c r="BK7" s="115">
        <v>0</v>
      </c>
      <c r="BL7" s="115">
        <v>0</v>
      </c>
      <c r="BM7" s="115">
        <v>0</v>
      </c>
      <c r="BN7" s="115">
        <f t="shared" ref="BN7:BN17" si="5">SUM(BO7:BZ7)</f>
        <v>0</v>
      </c>
      <c r="BO7" s="115">
        <v>0</v>
      </c>
      <c r="BP7" s="115">
        <v>0</v>
      </c>
      <c r="BQ7" s="115">
        <v>0</v>
      </c>
      <c r="BR7" s="115">
        <v>0</v>
      </c>
      <c r="BS7" s="115">
        <v>0</v>
      </c>
      <c r="BT7" s="115">
        <v>0</v>
      </c>
      <c r="BU7" s="115">
        <v>0</v>
      </c>
      <c r="BV7" s="115">
        <v>0</v>
      </c>
      <c r="BW7" s="115">
        <v>0</v>
      </c>
      <c r="BX7" s="115">
        <v>0</v>
      </c>
      <c r="BY7" s="115">
        <v>0</v>
      </c>
      <c r="BZ7" s="115">
        <v>0</v>
      </c>
      <c r="CA7" s="115">
        <f t="shared" ref="CA7:CA17" si="6">SUM(CB7:CN7)</f>
        <v>0</v>
      </c>
      <c r="CB7" s="115">
        <v>0</v>
      </c>
      <c r="CC7" s="115">
        <v>0</v>
      </c>
      <c r="CD7" s="115">
        <v>0</v>
      </c>
      <c r="CE7" s="115">
        <v>0</v>
      </c>
      <c r="CF7" s="115">
        <v>0</v>
      </c>
      <c r="CG7" s="115">
        <v>0</v>
      </c>
      <c r="CH7" s="115">
        <v>0</v>
      </c>
      <c r="CI7" s="115">
        <v>0</v>
      </c>
      <c r="CJ7" s="115">
        <v>0</v>
      </c>
      <c r="CK7" s="115">
        <v>0</v>
      </c>
      <c r="CL7" s="115">
        <v>0</v>
      </c>
      <c r="CM7" s="115">
        <v>0</v>
      </c>
      <c r="CN7" s="115">
        <v>0</v>
      </c>
      <c r="CO7" s="115">
        <f t="shared" ref="CO7:CO17" si="7">SUM(CP7:CR7)</f>
        <v>0</v>
      </c>
      <c r="CP7" s="115">
        <v>0</v>
      </c>
      <c r="CQ7" s="115">
        <v>0</v>
      </c>
      <c r="CR7" s="115">
        <v>0</v>
      </c>
      <c r="CS7" s="115">
        <f t="shared" ref="CS7:CS17" si="8">SUM(CT7,CU7)</f>
        <v>0</v>
      </c>
      <c r="CT7" s="115">
        <v>0</v>
      </c>
      <c r="CU7" s="115">
        <v>0</v>
      </c>
      <c r="CV7" s="115">
        <f t="shared" ref="CV7:CV17" si="9">SUM(CW7:DA7)</f>
        <v>0</v>
      </c>
      <c r="CW7" s="115">
        <v>0</v>
      </c>
      <c r="CX7" s="115">
        <v>0</v>
      </c>
      <c r="CY7" s="115">
        <v>0</v>
      </c>
      <c r="CZ7" s="115">
        <v>0</v>
      </c>
      <c r="DA7" s="115">
        <v>0</v>
      </c>
      <c r="DB7" s="115">
        <f t="shared" ref="DB7:DB17" si="10">SUM(DC7,DD7)</f>
        <v>0</v>
      </c>
      <c r="DC7" s="115">
        <v>0</v>
      </c>
      <c r="DD7" s="115">
        <v>0</v>
      </c>
      <c r="DE7" s="115">
        <f t="shared" ref="DE7:DE17" si="11">SUM(DF7:DI7)</f>
        <v>0</v>
      </c>
      <c r="DF7" s="115">
        <v>0</v>
      </c>
      <c r="DG7" s="115">
        <v>0</v>
      </c>
      <c r="DH7" s="114">
        <v>0</v>
      </c>
      <c r="DI7" s="98">
        <v>0</v>
      </c>
    </row>
    <row r="8" ht="20.1" customHeight="1" spans="1:113">
      <c r="A8" s="123" t="s">
        <v>4</v>
      </c>
      <c r="B8" s="123" t="s">
        <v>4</v>
      </c>
      <c r="C8" s="123" t="s">
        <v>4</v>
      </c>
      <c r="D8" s="95" t="s">
        <v>81</v>
      </c>
      <c r="E8" s="113">
        <f t="shared" ref="E8" si="12">SUM(F8,T8,AV8,BI8,BN8,CA8,CS8,CV8,DB8,DE8)</f>
        <v>3700162.64</v>
      </c>
      <c r="F8" s="114">
        <f t="shared" si="1"/>
        <v>2588648.09</v>
      </c>
      <c r="G8" s="114">
        <v>849108</v>
      </c>
      <c r="H8" s="114">
        <v>157920</v>
      </c>
      <c r="I8" s="114">
        <v>3000</v>
      </c>
      <c r="J8" s="114">
        <v>0</v>
      </c>
      <c r="K8" s="114">
        <v>590208</v>
      </c>
      <c r="L8" s="114">
        <v>266974</v>
      </c>
      <c r="M8" s="114">
        <v>0</v>
      </c>
      <c r="N8" s="114">
        <v>133486</v>
      </c>
      <c r="O8" s="115">
        <v>0</v>
      </c>
      <c r="P8" s="115">
        <v>18356.09</v>
      </c>
      <c r="Q8" s="115">
        <v>166858</v>
      </c>
      <c r="R8" s="115">
        <v>0</v>
      </c>
      <c r="S8" s="115">
        <v>402738</v>
      </c>
      <c r="T8" s="115">
        <f t="shared" si="2"/>
        <v>768222.55</v>
      </c>
      <c r="U8" s="115">
        <v>73700</v>
      </c>
      <c r="V8" s="115">
        <v>23500</v>
      </c>
      <c r="W8" s="115">
        <v>5000</v>
      </c>
      <c r="X8" s="115">
        <v>0</v>
      </c>
      <c r="Y8" s="115">
        <v>5000</v>
      </c>
      <c r="Z8" s="115">
        <v>4500</v>
      </c>
      <c r="AA8" s="115">
        <v>11000</v>
      </c>
      <c r="AB8" s="115">
        <v>0</v>
      </c>
      <c r="AC8" s="115">
        <v>0</v>
      </c>
      <c r="AD8" s="115">
        <v>55000</v>
      </c>
      <c r="AE8" s="115">
        <v>0</v>
      </c>
      <c r="AF8" s="115">
        <v>35000</v>
      </c>
      <c r="AG8" s="115">
        <v>0</v>
      </c>
      <c r="AH8" s="115">
        <v>0</v>
      </c>
      <c r="AI8" s="115">
        <v>15750</v>
      </c>
      <c r="AJ8" s="115">
        <v>3750</v>
      </c>
      <c r="AK8" s="115">
        <v>6000</v>
      </c>
      <c r="AL8" s="115">
        <v>0</v>
      </c>
      <c r="AM8" s="115">
        <v>0</v>
      </c>
      <c r="AN8" s="115">
        <v>45850</v>
      </c>
      <c r="AO8" s="115">
        <v>0</v>
      </c>
      <c r="AP8" s="115">
        <v>10474.71</v>
      </c>
      <c r="AQ8" s="115">
        <v>17457.84</v>
      </c>
      <c r="AR8" s="115">
        <v>0</v>
      </c>
      <c r="AS8" s="115">
        <v>4000</v>
      </c>
      <c r="AT8" s="115">
        <v>0</v>
      </c>
      <c r="AU8" s="115">
        <v>452240</v>
      </c>
      <c r="AV8" s="115">
        <f t="shared" si="3"/>
        <v>343292</v>
      </c>
      <c r="AW8" s="115">
        <v>0</v>
      </c>
      <c r="AX8" s="115">
        <v>181488</v>
      </c>
      <c r="AY8" s="115">
        <v>0</v>
      </c>
      <c r="AZ8" s="115">
        <v>0</v>
      </c>
      <c r="BA8" s="115">
        <v>47304</v>
      </c>
      <c r="BB8" s="115">
        <v>0</v>
      </c>
      <c r="BC8" s="115">
        <v>0</v>
      </c>
      <c r="BD8" s="115">
        <v>0</v>
      </c>
      <c r="BE8" s="115">
        <v>0</v>
      </c>
      <c r="BF8" s="115">
        <v>0</v>
      </c>
      <c r="BG8" s="115" t="s">
        <v>271</v>
      </c>
      <c r="BH8" s="115">
        <v>114500</v>
      </c>
      <c r="BI8" s="115">
        <f t="shared" si="4"/>
        <v>0</v>
      </c>
      <c r="BJ8" s="115">
        <v>0</v>
      </c>
      <c r="BK8" s="115">
        <v>0</v>
      </c>
      <c r="BL8" s="115">
        <v>0</v>
      </c>
      <c r="BM8" s="115">
        <v>0</v>
      </c>
      <c r="BN8" s="115">
        <f t="shared" si="5"/>
        <v>0</v>
      </c>
      <c r="BO8" s="115">
        <v>0</v>
      </c>
      <c r="BP8" s="115">
        <v>0</v>
      </c>
      <c r="BQ8" s="115">
        <v>0</v>
      </c>
      <c r="BR8" s="115">
        <v>0</v>
      </c>
      <c r="BS8" s="115">
        <v>0</v>
      </c>
      <c r="BT8" s="115">
        <v>0</v>
      </c>
      <c r="BU8" s="115">
        <v>0</v>
      </c>
      <c r="BV8" s="115">
        <v>0</v>
      </c>
      <c r="BW8" s="115">
        <v>0</v>
      </c>
      <c r="BX8" s="115">
        <v>0</v>
      </c>
      <c r="BY8" s="115">
        <v>0</v>
      </c>
      <c r="BZ8" s="115">
        <v>0</v>
      </c>
      <c r="CA8" s="115">
        <f t="shared" si="6"/>
        <v>0</v>
      </c>
      <c r="CB8" s="115">
        <v>0</v>
      </c>
      <c r="CC8" s="115">
        <v>0</v>
      </c>
      <c r="CD8" s="115">
        <v>0</v>
      </c>
      <c r="CE8" s="115">
        <v>0</v>
      </c>
      <c r="CF8" s="115">
        <v>0</v>
      </c>
      <c r="CG8" s="115">
        <v>0</v>
      </c>
      <c r="CH8" s="115">
        <v>0</v>
      </c>
      <c r="CI8" s="115">
        <v>0</v>
      </c>
      <c r="CJ8" s="115">
        <v>0</v>
      </c>
      <c r="CK8" s="115">
        <v>0</v>
      </c>
      <c r="CL8" s="115">
        <v>0</v>
      </c>
      <c r="CM8" s="115">
        <v>0</v>
      </c>
      <c r="CN8" s="115">
        <v>0</v>
      </c>
      <c r="CO8" s="115">
        <f t="shared" si="7"/>
        <v>0</v>
      </c>
      <c r="CP8" s="115">
        <v>0</v>
      </c>
      <c r="CQ8" s="115">
        <v>0</v>
      </c>
      <c r="CR8" s="115">
        <v>0</v>
      </c>
      <c r="CS8" s="115">
        <f t="shared" si="8"/>
        <v>0</v>
      </c>
      <c r="CT8" s="115">
        <v>0</v>
      </c>
      <c r="CU8" s="115">
        <v>0</v>
      </c>
      <c r="CV8" s="115">
        <f t="shared" si="9"/>
        <v>0</v>
      </c>
      <c r="CW8" s="115">
        <v>0</v>
      </c>
      <c r="CX8" s="115">
        <v>0</v>
      </c>
      <c r="CY8" s="115">
        <v>0</v>
      </c>
      <c r="CZ8" s="115">
        <v>0</v>
      </c>
      <c r="DA8" s="115">
        <v>0</v>
      </c>
      <c r="DB8" s="115">
        <f t="shared" si="10"/>
        <v>0</v>
      </c>
      <c r="DC8" s="115">
        <v>0</v>
      </c>
      <c r="DD8" s="115">
        <v>0</v>
      </c>
      <c r="DE8" s="115">
        <f t="shared" si="11"/>
        <v>0</v>
      </c>
      <c r="DF8" s="115">
        <v>0</v>
      </c>
      <c r="DG8" s="115">
        <v>0</v>
      </c>
      <c r="DH8" s="114">
        <v>0</v>
      </c>
      <c r="DI8" s="98">
        <v>0</v>
      </c>
    </row>
    <row r="9" ht="20.1" customHeight="1" spans="1:113">
      <c r="A9" s="123" t="s">
        <v>4</v>
      </c>
      <c r="B9" s="123" t="s">
        <v>4</v>
      </c>
      <c r="C9" s="123" t="s">
        <v>4</v>
      </c>
      <c r="D9" s="95" t="s">
        <v>83</v>
      </c>
      <c r="E9" s="113">
        <f t="shared" ref="E9" si="13">SUM(F9,T9,AV9,BI9,BN9,CA9,CS9,CV9,DB9,DE9)</f>
        <v>3700162.64</v>
      </c>
      <c r="F9" s="114">
        <f t="shared" si="1"/>
        <v>2588648.09</v>
      </c>
      <c r="G9" s="114">
        <v>849108</v>
      </c>
      <c r="H9" s="114">
        <v>157920</v>
      </c>
      <c r="I9" s="114">
        <v>3000</v>
      </c>
      <c r="J9" s="114">
        <v>0</v>
      </c>
      <c r="K9" s="114">
        <v>590208</v>
      </c>
      <c r="L9" s="114">
        <v>266974</v>
      </c>
      <c r="M9" s="114">
        <v>0</v>
      </c>
      <c r="N9" s="114">
        <v>133486</v>
      </c>
      <c r="O9" s="115">
        <v>0</v>
      </c>
      <c r="P9" s="115">
        <v>18356.09</v>
      </c>
      <c r="Q9" s="115">
        <v>166858</v>
      </c>
      <c r="R9" s="115">
        <v>0</v>
      </c>
      <c r="S9" s="115">
        <v>402738</v>
      </c>
      <c r="T9" s="115">
        <f t="shared" si="2"/>
        <v>768222.55</v>
      </c>
      <c r="U9" s="115">
        <v>73700</v>
      </c>
      <c r="V9" s="115">
        <v>23500</v>
      </c>
      <c r="W9" s="115">
        <v>5000</v>
      </c>
      <c r="X9" s="115">
        <v>0</v>
      </c>
      <c r="Y9" s="115">
        <v>5000</v>
      </c>
      <c r="Z9" s="115">
        <v>4500</v>
      </c>
      <c r="AA9" s="115">
        <v>11000</v>
      </c>
      <c r="AB9" s="115">
        <v>0</v>
      </c>
      <c r="AC9" s="115">
        <v>0</v>
      </c>
      <c r="AD9" s="115">
        <v>55000</v>
      </c>
      <c r="AE9" s="115">
        <v>0</v>
      </c>
      <c r="AF9" s="115">
        <v>35000</v>
      </c>
      <c r="AG9" s="115">
        <v>0</v>
      </c>
      <c r="AH9" s="115">
        <v>0</v>
      </c>
      <c r="AI9" s="115">
        <v>15750</v>
      </c>
      <c r="AJ9" s="115">
        <v>3750</v>
      </c>
      <c r="AK9" s="115">
        <v>6000</v>
      </c>
      <c r="AL9" s="115">
        <v>0</v>
      </c>
      <c r="AM9" s="115">
        <v>0</v>
      </c>
      <c r="AN9" s="115">
        <v>45850</v>
      </c>
      <c r="AO9" s="115">
        <v>0</v>
      </c>
      <c r="AP9" s="115">
        <v>10474.71</v>
      </c>
      <c r="AQ9" s="115">
        <v>17457.84</v>
      </c>
      <c r="AR9" s="115">
        <v>0</v>
      </c>
      <c r="AS9" s="115">
        <v>4000</v>
      </c>
      <c r="AT9" s="115">
        <v>0</v>
      </c>
      <c r="AU9" s="115">
        <v>452240</v>
      </c>
      <c r="AV9" s="115">
        <f t="shared" si="3"/>
        <v>343292</v>
      </c>
      <c r="AW9" s="115">
        <v>0</v>
      </c>
      <c r="AX9" s="115">
        <v>181488</v>
      </c>
      <c r="AY9" s="115">
        <v>0</v>
      </c>
      <c r="AZ9" s="115">
        <v>0</v>
      </c>
      <c r="BA9" s="115">
        <v>47304</v>
      </c>
      <c r="BB9" s="115">
        <v>0</v>
      </c>
      <c r="BC9" s="115">
        <v>0</v>
      </c>
      <c r="BD9" s="115">
        <v>0</v>
      </c>
      <c r="BE9" s="115">
        <v>0</v>
      </c>
      <c r="BF9" s="115">
        <v>0</v>
      </c>
      <c r="BG9" s="115" t="s">
        <v>271</v>
      </c>
      <c r="BH9" s="115">
        <v>114500</v>
      </c>
      <c r="BI9" s="115">
        <f t="shared" si="4"/>
        <v>0</v>
      </c>
      <c r="BJ9" s="115">
        <v>0</v>
      </c>
      <c r="BK9" s="115">
        <v>0</v>
      </c>
      <c r="BL9" s="115">
        <v>0</v>
      </c>
      <c r="BM9" s="115">
        <v>0</v>
      </c>
      <c r="BN9" s="115">
        <f t="shared" si="5"/>
        <v>0</v>
      </c>
      <c r="BO9" s="115">
        <v>0</v>
      </c>
      <c r="BP9" s="115">
        <v>0</v>
      </c>
      <c r="BQ9" s="115">
        <v>0</v>
      </c>
      <c r="BR9" s="115">
        <v>0</v>
      </c>
      <c r="BS9" s="115">
        <v>0</v>
      </c>
      <c r="BT9" s="115">
        <v>0</v>
      </c>
      <c r="BU9" s="115">
        <v>0</v>
      </c>
      <c r="BV9" s="115">
        <v>0</v>
      </c>
      <c r="BW9" s="115">
        <v>0</v>
      </c>
      <c r="BX9" s="115">
        <v>0</v>
      </c>
      <c r="BY9" s="115">
        <v>0</v>
      </c>
      <c r="BZ9" s="115">
        <v>0</v>
      </c>
      <c r="CA9" s="115">
        <f t="shared" si="6"/>
        <v>0</v>
      </c>
      <c r="CB9" s="115">
        <v>0</v>
      </c>
      <c r="CC9" s="115">
        <v>0</v>
      </c>
      <c r="CD9" s="115">
        <v>0</v>
      </c>
      <c r="CE9" s="115">
        <v>0</v>
      </c>
      <c r="CF9" s="115">
        <v>0</v>
      </c>
      <c r="CG9" s="115">
        <v>0</v>
      </c>
      <c r="CH9" s="115">
        <v>0</v>
      </c>
      <c r="CI9" s="115">
        <v>0</v>
      </c>
      <c r="CJ9" s="115">
        <v>0</v>
      </c>
      <c r="CK9" s="115">
        <v>0</v>
      </c>
      <c r="CL9" s="115">
        <v>0</v>
      </c>
      <c r="CM9" s="115">
        <v>0</v>
      </c>
      <c r="CN9" s="115">
        <v>0</v>
      </c>
      <c r="CO9" s="115">
        <f t="shared" si="7"/>
        <v>0</v>
      </c>
      <c r="CP9" s="115">
        <v>0</v>
      </c>
      <c r="CQ9" s="115">
        <v>0</v>
      </c>
      <c r="CR9" s="115">
        <v>0</v>
      </c>
      <c r="CS9" s="115">
        <f t="shared" si="8"/>
        <v>0</v>
      </c>
      <c r="CT9" s="115">
        <v>0</v>
      </c>
      <c r="CU9" s="115">
        <v>0</v>
      </c>
      <c r="CV9" s="115">
        <f t="shared" si="9"/>
        <v>0</v>
      </c>
      <c r="CW9" s="115">
        <v>0</v>
      </c>
      <c r="CX9" s="115">
        <v>0</v>
      </c>
      <c r="CY9" s="115">
        <v>0</v>
      </c>
      <c r="CZ9" s="115">
        <v>0</v>
      </c>
      <c r="DA9" s="115">
        <v>0</v>
      </c>
      <c r="DB9" s="115">
        <f t="shared" si="10"/>
        <v>0</v>
      </c>
      <c r="DC9" s="115">
        <v>0</v>
      </c>
      <c r="DD9" s="115">
        <v>0</v>
      </c>
      <c r="DE9" s="115">
        <f t="shared" si="11"/>
        <v>0</v>
      </c>
      <c r="DF9" s="115">
        <v>0</v>
      </c>
      <c r="DG9" s="115">
        <v>0</v>
      </c>
      <c r="DH9" s="114">
        <v>0</v>
      </c>
      <c r="DI9" s="98">
        <v>0</v>
      </c>
    </row>
    <row r="10" ht="20.1" customHeight="1" spans="1:113">
      <c r="A10" s="123" t="s">
        <v>84</v>
      </c>
      <c r="B10" s="123" t="s">
        <v>85</v>
      </c>
      <c r="C10" s="123" t="s">
        <v>86</v>
      </c>
      <c r="D10" s="95" t="s">
        <v>88</v>
      </c>
      <c r="E10" s="113">
        <f t="shared" ref="E10" si="14">SUM(F10,T10,AV10,BI10,BN10,CA10,CS10,CV10,DB10,DE10)</f>
        <v>44950</v>
      </c>
      <c r="F10" s="114">
        <f t="shared" si="1"/>
        <v>0</v>
      </c>
      <c r="G10" s="114">
        <v>0</v>
      </c>
      <c r="H10" s="114">
        <v>0</v>
      </c>
      <c r="I10" s="114">
        <v>0</v>
      </c>
      <c r="J10" s="114">
        <v>0</v>
      </c>
      <c r="K10" s="114">
        <v>0</v>
      </c>
      <c r="L10" s="114">
        <v>0</v>
      </c>
      <c r="M10" s="114">
        <v>0</v>
      </c>
      <c r="N10" s="114">
        <v>0</v>
      </c>
      <c r="O10" s="115">
        <v>0</v>
      </c>
      <c r="P10" s="115">
        <v>0</v>
      </c>
      <c r="Q10" s="115">
        <v>0</v>
      </c>
      <c r="R10" s="115">
        <v>0</v>
      </c>
      <c r="S10" s="115">
        <v>0</v>
      </c>
      <c r="T10" s="115">
        <f t="shared" si="2"/>
        <v>44950</v>
      </c>
      <c r="U10" s="115">
        <v>10850</v>
      </c>
      <c r="V10" s="115">
        <v>0</v>
      </c>
      <c r="W10" s="115">
        <v>0</v>
      </c>
      <c r="X10" s="115">
        <v>0</v>
      </c>
      <c r="Y10" s="115">
        <v>0</v>
      </c>
      <c r="Z10" s="115">
        <v>0</v>
      </c>
      <c r="AA10" s="115">
        <v>0</v>
      </c>
      <c r="AB10" s="115">
        <v>0</v>
      </c>
      <c r="AC10" s="115">
        <v>0</v>
      </c>
      <c r="AD10" s="115">
        <v>0</v>
      </c>
      <c r="AE10" s="115">
        <v>0</v>
      </c>
      <c r="AF10" s="115">
        <v>0</v>
      </c>
      <c r="AG10" s="115">
        <v>0</v>
      </c>
      <c r="AH10" s="115">
        <v>0</v>
      </c>
      <c r="AI10" s="115">
        <v>0</v>
      </c>
      <c r="AJ10" s="115">
        <v>0</v>
      </c>
      <c r="AK10" s="115">
        <v>0</v>
      </c>
      <c r="AL10" s="115">
        <v>0</v>
      </c>
      <c r="AM10" s="115">
        <v>0</v>
      </c>
      <c r="AN10" s="115">
        <v>34100</v>
      </c>
      <c r="AO10" s="115">
        <v>0</v>
      </c>
      <c r="AP10" s="115">
        <v>0</v>
      </c>
      <c r="AQ10" s="115">
        <v>0</v>
      </c>
      <c r="AR10" s="115">
        <v>0</v>
      </c>
      <c r="AS10" s="115">
        <v>0</v>
      </c>
      <c r="AT10" s="115">
        <v>0</v>
      </c>
      <c r="AU10" s="115">
        <v>0</v>
      </c>
      <c r="AV10" s="115">
        <f t="shared" si="3"/>
        <v>0</v>
      </c>
      <c r="AW10" s="115">
        <v>0</v>
      </c>
      <c r="AX10" s="115">
        <v>0</v>
      </c>
      <c r="AY10" s="115">
        <v>0</v>
      </c>
      <c r="AZ10" s="115">
        <v>0</v>
      </c>
      <c r="BA10" s="115">
        <v>0</v>
      </c>
      <c r="BB10" s="115">
        <v>0</v>
      </c>
      <c r="BC10" s="115">
        <v>0</v>
      </c>
      <c r="BD10" s="115">
        <v>0</v>
      </c>
      <c r="BE10" s="115">
        <v>0</v>
      </c>
      <c r="BF10" s="115">
        <v>0</v>
      </c>
      <c r="BG10" s="115" t="s">
        <v>271</v>
      </c>
      <c r="BH10" s="115">
        <v>0</v>
      </c>
      <c r="BI10" s="115">
        <f t="shared" si="4"/>
        <v>0</v>
      </c>
      <c r="BJ10" s="115">
        <v>0</v>
      </c>
      <c r="BK10" s="115">
        <v>0</v>
      </c>
      <c r="BL10" s="115">
        <v>0</v>
      </c>
      <c r="BM10" s="115">
        <v>0</v>
      </c>
      <c r="BN10" s="115">
        <f t="shared" si="5"/>
        <v>0</v>
      </c>
      <c r="BO10" s="115">
        <v>0</v>
      </c>
      <c r="BP10" s="115">
        <v>0</v>
      </c>
      <c r="BQ10" s="115">
        <v>0</v>
      </c>
      <c r="BR10" s="115">
        <v>0</v>
      </c>
      <c r="BS10" s="115">
        <v>0</v>
      </c>
      <c r="BT10" s="115">
        <v>0</v>
      </c>
      <c r="BU10" s="115">
        <v>0</v>
      </c>
      <c r="BV10" s="115">
        <v>0</v>
      </c>
      <c r="BW10" s="115">
        <v>0</v>
      </c>
      <c r="BX10" s="115">
        <v>0</v>
      </c>
      <c r="BY10" s="115">
        <v>0</v>
      </c>
      <c r="BZ10" s="115">
        <v>0</v>
      </c>
      <c r="CA10" s="115">
        <f t="shared" si="6"/>
        <v>0</v>
      </c>
      <c r="CB10" s="115">
        <v>0</v>
      </c>
      <c r="CC10" s="115">
        <v>0</v>
      </c>
      <c r="CD10" s="115">
        <v>0</v>
      </c>
      <c r="CE10" s="115">
        <v>0</v>
      </c>
      <c r="CF10" s="115">
        <v>0</v>
      </c>
      <c r="CG10" s="115">
        <v>0</v>
      </c>
      <c r="CH10" s="115">
        <v>0</v>
      </c>
      <c r="CI10" s="115">
        <v>0</v>
      </c>
      <c r="CJ10" s="115">
        <v>0</v>
      </c>
      <c r="CK10" s="115">
        <v>0</v>
      </c>
      <c r="CL10" s="115">
        <v>0</v>
      </c>
      <c r="CM10" s="115">
        <v>0</v>
      </c>
      <c r="CN10" s="115">
        <v>0</v>
      </c>
      <c r="CO10" s="115">
        <f t="shared" si="7"/>
        <v>0</v>
      </c>
      <c r="CP10" s="115">
        <v>0</v>
      </c>
      <c r="CQ10" s="115">
        <v>0</v>
      </c>
      <c r="CR10" s="115">
        <v>0</v>
      </c>
      <c r="CS10" s="115">
        <f t="shared" si="8"/>
        <v>0</v>
      </c>
      <c r="CT10" s="115">
        <v>0</v>
      </c>
      <c r="CU10" s="115">
        <v>0</v>
      </c>
      <c r="CV10" s="115">
        <f t="shared" si="9"/>
        <v>0</v>
      </c>
      <c r="CW10" s="115">
        <v>0</v>
      </c>
      <c r="CX10" s="115">
        <v>0</v>
      </c>
      <c r="CY10" s="115">
        <v>0</v>
      </c>
      <c r="CZ10" s="115">
        <v>0</v>
      </c>
      <c r="DA10" s="115">
        <v>0</v>
      </c>
      <c r="DB10" s="115">
        <f t="shared" si="10"/>
        <v>0</v>
      </c>
      <c r="DC10" s="115">
        <v>0</v>
      </c>
      <c r="DD10" s="115">
        <v>0</v>
      </c>
      <c r="DE10" s="115">
        <f t="shared" si="11"/>
        <v>0</v>
      </c>
      <c r="DF10" s="115">
        <v>0</v>
      </c>
      <c r="DG10" s="115">
        <v>0</v>
      </c>
      <c r="DH10" s="114">
        <v>0</v>
      </c>
      <c r="DI10" s="98">
        <v>0</v>
      </c>
    </row>
    <row r="11" ht="20.1" customHeight="1" spans="1:113">
      <c r="A11" s="123" t="s">
        <v>84</v>
      </c>
      <c r="B11" s="123" t="s">
        <v>85</v>
      </c>
      <c r="C11" s="123" t="s">
        <v>85</v>
      </c>
      <c r="D11" s="95" t="s">
        <v>89</v>
      </c>
      <c r="E11" s="113">
        <f t="shared" ref="E11" si="15">SUM(F11,T11,AV11,BI11,BN11,CA11,CS11,CV11,DB11,DE11)</f>
        <v>2706406.64</v>
      </c>
      <c r="F11" s="114">
        <f t="shared" si="1"/>
        <v>2021330.09</v>
      </c>
      <c r="G11" s="114">
        <v>849108</v>
      </c>
      <c r="H11" s="114">
        <v>157920</v>
      </c>
      <c r="I11" s="114">
        <v>3000</v>
      </c>
      <c r="J11" s="114">
        <v>0</v>
      </c>
      <c r="K11" s="114">
        <v>590208</v>
      </c>
      <c r="L11" s="114">
        <v>0</v>
      </c>
      <c r="M11" s="114">
        <v>0</v>
      </c>
      <c r="N11" s="114">
        <v>0</v>
      </c>
      <c r="O11" s="115">
        <v>0</v>
      </c>
      <c r="P11" s="115">
        <v>18356.09</v>
      </c>
      <c r="Q11" s="115">
        <v>0</v>
      </c>
      <c r="R11" s="115">
        <v>0</v>
      </c>
      <c r="S11" s="115">
        <v>402738</v>
      </c>
      <c r="T11" s="115">
        <f t="shared" si="2"/>
        <v>523272.55</v>
      </c>
      <c r="U11" s="115">
        <v>62850</v>
      </c>
      <c r="V11" s="115">
        <v>23500</v>
      </c>
      <c r="W11" s="115">
        <v>5000</v>
      </c>
      <c r="X11" s="115">
        <v>0</v>
      </c>
      <c r="Y11" s="115">
        <v>5000</v>
      </c>
      <c r="Z11" s="115">
        <v>4500</v>
      </c>
      <c r="AA11" s="115">
        <v>11000</v>
      </c>
      <c r="AB11" s="115">
        <v>0</v>
      </c>
      <c r="AC11" s="115">
        <v>0</v>
      </c>
      <c r="AD11" s="115">
        <v>55000</v>
      </c>
      <c r="AE11" s="115">
        <v>0</v>
      </c>
      <c r="AF11" s="115">
        <v>35000</v>
      </c>
      <c r="AG11" s="115">
        <v>0</v>
      </c>
      <c r="AH11" s="115">
        <v>0</v>
      </c>
      <c r="AI11" s="115">
        <v>15750</v>
      </c>
      <c r="AJ11" s="115">
        <v>3750</v>
      </c>
      <c r="AK11" s="115">
        <v>6000</v>
      </c>
      <c r="AL11" s="115">
        <v>0</v>
      </c>
      <c r="AM11" s="115">
        <v>0</v>
      </c>
      <c r="AN11" s="115">
        <v>11750</v>
      </c>
      <c r="AO11" s="115">
        <v>0</v>
      </c>
      <c r="AP11" s="115">
        <v>10474.71</v>
      </c>
      <c r="AQ11" s="115">
        <v>17457.84</v>
      </c>
      <c r="AR11" s="115">
        <v>0</v>
      </c>
      <c r="AS11" s="115">
        <v>4000</v>
      </c>
      <c r="AT11" s="115">
        <v>0</v>
      </c>
      <c r="AU11" s="115">
        <v>252240</v>
      </c>
      <c r="AV11" s="115">
        <f t="shared" si="3"/>
        <v>161804</v>
      </c>
      <c r="AW11" s="115">
        <v>0</v>
      </c>
      <c r="AX11" s="115">
        <v>0</v>
      </c>
      <c r="AY11" s="115">
        <v>0</v>
      </c>
      <c r="AZ11" s="115">
        <v>0</v>
      </c>
      <c r="BA11" s="115">
        <v>47304</v>
      </c>
      <c r="BB11" s="115">
        <v>0</v>
      </c>
      <c r="BC11" s="115">
        <v>0</v>
      </c>
      <c r="BD11" s="115">
        <v>0</v>
      </c>
      <c r="BE11" s="115">
        <v>0</v>
      </c>
      <c r="BF11" s="115">
        <v>0</v>
      </c>
      <c r="BG11" s="115" t="s">
        <v>271</v>
      </c>
      <c r="BH11" s="115">
        <v>114500</v>
      </c>
      <c r="BI11" s="115">
        <f t="shared" si="4"/>
        <v>0</v>
      </c>
      <c r="BJ11" s="115">
        <v>0</v>
      </c>
      <c r="BK11" s="115">
        <v>0</v>
      </c>
      <c r="BL11" s="115">
        <v>0</v>
      </c>
      <c r="BM11" s="115">
        <v>0</v>
      </c>
      <c r="BN11" s="115">
        <f t="shared" si="5"/>
        <v>0</v>
      </c>
      <c r="BO11" s="115">
        <v>0</v>
      </c>
      <c r="BP11" s="115">
        <v>0</v>
      </c>
      <c r="BQ11" s="115">
        <v>0</v>
      </c>
      <c r="BR11" s="115">
        <v>0</v>
      </c>
      <c r="BS11" s="115">
        <v>0</v>
      </c>
      <c r="BT11" s="115">
        <v>0</v>
      </c>
      <c r="BU11" s="115">
        <v>0</v>
      </c>
      <c r="BV11" s="115">
        <v>0</v>
      </c>
      <c r="BW11" s="115">
        <v>0</v>
      </c>
      <c r="BX11" s="115">
        <v>0</v>
      </c>
      <c r="BY11" s="115">
        <v>0</v>
      </c>
      <c r="BZ11" s="115">
        <v>0</v>
      </c>
      <c r="CA11" s="115">
        <f t="shared" si="6"/>
        <v>0</v>
      </c>
      <c r="CB11" s="115">
        <v>0</v>
      </c>
      <c r="CC11" s="115">
        <v>0</v>
      </c>
      <c r="CD11" s="115">
        <v>0</v>
      </c>
      <c r="CE11" s="115">
        <v>0</v>
      </c>
      <c r="CF11" s="115">
        <v>0</v>
      </c>
      <c r="CG11" s="115">
        <v>0</v>
      </c>
      <c r="CH11" s="115">
        <v>0</v>
      </c>
      <c r="CI11" s="115">
        <v>0</v>
      </c>
      <c r="CJ11" s="115">
        <v>0</v>
      </c>
      <c r="CK11" s="115">
        <v>0</v>
      </c>
      <c r="CL11" s="115">
        <v>0</v>
      </c>
      <c r="CM11" s="115">
        <v>0</v>
      </c>
      <c r="CN11" s="115">
        <v>0</v>
      </c>
      <c r="CO11" s="115">
        <f t="shared" si="7"/>
        <v>0</v>
      </c>
      <c r="CP11" s="115">
        <v>0</v>
      </c>
      <c r="CQ11" s="115">
        <v>0</v>
      </c>
      <c r="CR11" s="115">
        <v>0</v>
      </c>
      <c r="CS11" s="115">
        <f t="shared" si="8"/>
        <v>0</v>
      </c>
      <c r="CT11" s="115">
        <v>0</v>
      </c>
      <c r="CU11" s="115">
        <v>0</v>
      </c>
      <c r="CV11" s="115">
        <f t="shared" si="9"/>
        <v>0</v>
      </c>
      <c r="CW11" s="115">
        <v>0</v>
      </c>
      <c r="CX11" s="115">
        <v>0</v>
      </c>
      <c r="CY11" s="115">
        <v>0</v>
      </c>
      <c r="CZ11" s="115">
        <v>0</v>
      </c>
      <c r="DA11" s="115">
        <v>0</v>
      </c>
      <c r="DB11" s="115">
        <f t="shared" si="10"/>
        <v>0</v>
      </c>
      <c r="DC11" s="115">
        <v>0</v>
      </c>
      <c r="DD11" s="115">
        <v>0</v>
      </c>
      <c r="DE11" s="115">
        <f t="shared" si="11"/>
        <v>0</v>
      </c>
      <c r="DF11" s="115">
        <v>0</v>
      </c>
      <c r="DG11" s="115">
        <v>0</v>
      </c>
      <c r="DH11" s="114">
        <v>0</v>
      </c>
      <c r="DI11" s="98">
        <v>0</v>
      </c>
    </row>
    <row r="12" ht="20.1" customHeight="1" spans="1:113">
      <c r="A12" s="123" t="s">
        <v>84</v>
      </c>
      <c r="B12" s="123" t="s">
        <v>90</v>
      </c>
      <c r="C12" s="123" t="s">
        <v>86</v>
      </c>
      <c r="D12" s="95" t="s">
        <v>91</v>
      </c>
      <c r="E12" s="113">
        <f t="shared" ref="E12" si="16">SUM(F12,T12,AV12,BI12,BN12,CA12,CS12,CV12,DB12,DE12)</f>
        <v>200000</v>
      </c>
      <c r="F12" s="114">
        <f t="shared" si="1"/>
        <v>0</v>
      </c>
      <c r="G12" s="114">
        <v>0</v>
      </c>
      <c r="H12" s="114">
        <v>0</v>
      </c>
      <c r="I12" s="114">
        <v>0</v>
      </c>
      <c r="J12" s="114">
        <v>0</v>
      </c>
      <c r="K12" s="114">
        <v>0</v>
      </c>
      <c r="L12" s="114">
        <v>0</v>
      </c>
      <c r="M12" s="114">
        <v>0</v>
      </c>
      <c r="N12" s="114">
        <v>0</v>
      </c>
      <c r="O12" s="115">
        <v>0</v>
      </c>
      <c r="P12" s="115">
        <v>0</v>
      </c>
      <c r="Q12" s="115">
        <v>0</v>
      </c>
      <c r="R12" s="115">
        <v>0</v>
      </c>
      <c r="S12" s="115">
        <v>0</v>
      </c>
      <c r="T12" s="115">
        <f t="shared" si="2"/>
        <v>200000</v>
      </c>
      <c r="U12" s="115">
        <v>0</v>
      </c>
      <c r="V12" s="115">
        <v>0</v>
      </c>
      <c r="W12" s="115">
        <v>0</v>
      </c>
      <c r="X12" s="115">
        <v>0</v>
      </c>
      <c r="Y12" s="115">
        <v>0</v>
      </c>
      <c r="Z12" s="115">
        <v>0</v>
      </c>
      <c r="AA12" s="115">
        <v>0</v>
      </c>
      <c r="AB12" s="115">
        <v>0</v>
      </c>
      <c r="AC12" s="115">
        <v>0</v>
      </c>
      <c r="AD12" s="115">
        <v>0</v>
      </c>
      <c r="AE12" s="115">
        <v>0</v>
      </c>
      <c r="AF12" s="115">
        <v>0</v>
      </c>
      <c r="AG12" s="115">
        <v>0</v>
      </c>
      <c r="AH12" s="115">
        <v>0</v>
      </c>
      <c r="AI12" s="115">
        <v>0</v>
      </c>
      <c r="AJ12" s="115">
        <v>0</v>
      </c>
      <c r="AK12" s="115">
        <v>0</v>
      </c>
      <c r="AL12" s="115">
        <v>0</v>
      </c>
      <c r="AM12" s="115">
        <v>0</v>
      </c>
      <c r="AN12" s="115">
        <v>0</v>
      </c>
      <c r="AO12" s="115">
        <v>0</v>
      </c>
      <c r="AP12" s="115">
        <v>0</v>
      </c>
      <c r="AQ12" s="115">
        <v>0</v>
      </c>
      <c r="AR12" s="115">
        <v>0</v>
      </c>
      <c r="AS12" s="115">
        <v>0</v>
      </c>
      <c r="AT12" s="115">
        <v>0</v>
      </c>
      <c r="AU12" s="115">
        <v>200000</v>
      </c>
      <c r="AV12" s="115">
        <f t="shared" si="3"/>
        <v>0</v>
      </c>
      <c r="AW12" s="115">
        <v>0</v>
      </c>
      <c r="AX12" s="115">
        <v>0</v>
      </c>
      <c r="AY12" s="115">
        <v>0</v>
      </c>
      <c r="AZ12" s="115">
        <v>0</v>
      </c>
      <c r="BA12" s="115">
        <v>0</v>
      </c>
      <c r="BB12" s="115">
        <v>0</v>
      </c>
      <c r="BC12" s="115">
        <v>0</v>
      </c>
      <c r="BD12" s="115">
        <v>0</v>
      </c>
      <c r="BE12" s="115">
        <v>0</v>
      </c>
      <c r="BF12" s="115">
        <v>0</v>
      </c>
      <c r="BG12" s="115" t="s">
        <v>271</v>
      </c>
      <c r="BH12" s="115">
        <v>0</v>
      </c>
      <c r="BI12" s="115">
        <f t="shared" si="4"/>
        <v>0</v>
      </c>
      <c r="BJ12" s="115">
        <v>0</v>
      </c>
      <c r="BK12" s="115">
        <v>0</v>
      </c>
      <c r="BL12" s="115">
        <v>0</v>
      </c>
      <c r="BM12" s="115">
        <v>0</v>
      </c>
      <c r="BN12" s="115">
        <f t="shared" si="5"/>
        <v>0</v>
      </c>
      <c r="BO12" s="115">
        <v>0</v>
      </c>
      <c r="BP12" s="115">
        <v>0</v>
      </c>
      <c r="BQ12" s="115">
        <v>0</v>
      </c>
      <c r="BR12" s="115">
        <v>0</v>
      </c>
      <c r="BS12" s="115">
        <v>0</v>
      </c>
      <c r="BT12" s="115">
        <v>0</v>
      </c>
      <c r="BU12" s="115">
        <v>0</v>
      </c>
      <c r="BV12" s="115">
        <v>0</v>
      </c>
      <c r="BW12" s="115">
        <v>0</v>
      </c>
      <c r="BX12" s="115">
        <v>0</v>
      </c>
      <c r="BY12" s="115">
        <v>0</v>
      </c>
      <c r="BZ12" s="115">
        <v>0</v>
      </c>
      <c r="CA12" s="115">
        <f t="shared" si="6"/>
        <v>0</v>
      </c>
      <c r="CB12" s="115">
        <v>0</v>
      </c>
      <c r="CC12" s="115">
        <v>0</v>
      </c>
      <c r="CD12" s="115">
        <v>0</v>
      </c>
      <c r="CE12" s="115">
        <v>0</v>
      </c>
      <c r="CF12" s="115">
        <v>0</v>
      </c>
      <c r="CG12" s="115">
        <v>0</v>
      </c>
      <c r="CH12" s="115">
        <v>0</v>
      </c>
      <c r="CI12" s="115">
        <v>0</v>
      </c>
      <c r="CJ12" s="115">
        <v>0</v>
      </c>
      <c r="CK12" s="115">
        <v>0</v>
      </c>
      <c r="CL12" s="115">
        <v>0</v>
      </c>
      <c r="CM12" s="115">
        <v>0</v>
      </c>
      <c r="CN12" s="115">
        <v>0</v>
      </c>
      <c r="CO12" s="115">
        <f t="shared" si="7"/>
        <v>0</v>
      </c>
      <c r="CP12" s="115">
        <v>0</v>
      </c>
      <c r="CQ12" s="115">
        <v>0</v>
      </c>
      <c r="CR12" s="115">
        <v>0</v>
      </c>
      <c r="CS12" s="115">
        <f t="shared" si="8"/>
        <v>0</v>
      </c>
      <c r="CT12" s="115">
        <v>0</v>
      </c>
      <c r="CU12" s="115">
        <v>0</v>
      </c>
      <c r="CV12" s="115">
        <f t="shared" si="9"/>
        <v>0</v>
      </c>
      <c r="CW12" s="115">
        <v>0</v>
      </c>
      <c r="CX12" s="115">
        <v>0</v>
      </c>
      <c r="CY12" s="115">
        <v>0</v>
      </c>
      <c r="CZ12" s="115">
        <v>0</v>
      </c>
      <c r="DA12" s="115">
        <v>0</v>
      </c>
      <c r="DB12" s="115">
        <f t="shared" si="10"/>
        <v>0</v>
      </c>
      <c r="DC12" s="115">
        <v>0</v>
      </c>
      <c r="DD12" s="115">
        <v>0</v>
      </c>
      <c r="DE12" s="115">
        <f t="shared" si="11"/>
        <v>0</v>
      </c>
      <c r="DF12" s="115">
        <v>0</v>
      </c>
      <c r="DG12" s="115">
        <v>0</v>
      </c>
      <c r="DH12" s="114">
        <v>0</v>
      </c>
      <c r="DI12" s="98">
        <v>0</v>
      </c>
    </row>
    <row r="13" ht="20.1" customHeight="1" spans="1:113">
      <c r="A13" s="123" t="s">
        <v>92</v>
      </c>
      <c r="B13" s="123" t="s">
        <v>93</v>
      </c>
      <c r="C13" s="123" t="s">
        <v>85</v>
      </c>
      <c r="D13" s="95" t="s">
        <v>94</v>
      </c>
      <c r="E13" s="113">
        <f t="shared" ref="E13" si="17">SUM(F13,T13,AV13,BI13,BN13,CA13,CS13,CV13,DB13,DE13)</f>
        <v>181488</v>
      </c>
      <c r="F13" s="114">
        <f t="shared" si="1"/>
        <v>0</v>
      </c>
      <c r="G13" s="114">
        <v>0</v>
      </c>
      <c r="H13" s="114">
        <v>0</v>
      </c>
      <c r="I13" s="114">
        <v>0</v>
      </c>
      <c r="J13" s="114">
        <v>0</v>
      </c>
      <c r="K13" s="114">
        <v>0</v>
      </c>
      <c r="L13" s="114">
        <v>0</v>
      </c>
      <c r="M13" s="114">
        <v>0</v>
      </c>
      <c r="N13" s="114">
        <v>0</v>
      </c>
      <c r="O13" s="115">
        <v>0</v>
      </c>
      <c r="P13" s="115">
        <v>0</v>
      </c>
      <c r="Q13" s="115">
        <v>0</v>
      </c>
      <c r="R13" s="115">
        <v>0</v>
      </c>
      <c r="S13" s="115">
        <v>0</v>
      </c>
      <c r="T13" s="115">
        <f t="shared" si="2"/>
        <v>0</v>
      </c>
      <c r="U13" s="115">
        <v>0</v>
      </c>
      <c r="V13" s="115">
        <v>0</v>
      </c>
      <c r="W13" s="115">
        <v>0</v>
      </c>
      <c r="X13" s="115">
        <v>0</v>
      </c>
      <c r="Y13" s="115">
        <v>0</v>
      </c>
      <c r="Z13" s="115">
        <v>0</v>
      </c>
      <c r="AA13" s="115">
        <v>0</v>
      </c>
      <c r="AB13" s="115">
        <v>0</v>
      </c>
      <c r="AC13" s="115">
        <v>0</v>
      </c>
      <c r="AD13" s="115">
        <v>0</v>
      </c>
      <c r="AE13" s="115">
        <v>0</v>
      </c>
      <c r="AF13" s="115">
        <v>0</v>
      </c>
      <c r="AG13" s="115">
        <v>0</v>
      </c>
      <c r="AH13" s="115">
        <v>0</v>
      </c>
      <c r="AI13" s="115">
        <v>0</v>
      </c>
      <c r="AJ13" s="115">
        <v>0</v>
      </c>
      <c r="AK13" s="115">
        <v>0</v>
      </c>
      <c r="AL13" s="115">
        <v>0</v>
      </c>
      <c r="AM13" s="115">
        <v>0</v>
      </c>
      <c r="AN13" s="115">
        <v>0</v>
      </c>
      <c r="AO13" s="115">
        <v>0</v>
      </c>
      <c r="AP13" s="115">
        <v>0</v>
      </c>
      <c r="AQ13" s="115">
        <v>0</v>
      </c>
      <c r="AR13" s="115">
        <v>0</v>
      </c>
      <c r="AS13" s="115">
        <v>0</v>
      </c>
      <c r="AT13" s="115">
        <v>0</v>
      </c>
      <c r="AU13" s="115">
        <v>0</v>
      </c>
      <c r="AV13" s="115">
        <f t="shared" si="3"/>
        <v>181488</v>
      </c>
      <c r="AW13" s="115">
        <v>0</v>
      </c>
      <c r="AX13" s="115">
        <v>181488</v>
      </c>
      <c r="AY13" s="115">
        <v>0</v>
      </c>
      <c r="AZ13" s="115">
        <v>0</v>
      </c>
      <c r="BA13" s="115">
        <v>0</v>
      </c>
      <c r="BB13" s="115">
        <v>0</v>
      </c>
      <c r="BC13" s="115">
        <v>0</v>
      </c>
      <c r="BD13" s="115">
        <v>0</v>
      </c>
      <c r="BE13" s="115">
        <v>0</v>
      </c>
      <c r="BF13" s="115">
        <v>0</v>
      </c>
      <c r="BG13" s="115" t="s">
        <v>271</v>
      </c>
      <c r="BH13" s="115">
        <v>0</v>
      </c>
      <c r="BI13" s="115">
        <f t="shared" si="4"/>
        <v>0</v>
      </c>
      <c r="BJ13" s="115">
        <v>0</v>
      </c>
      <c r="BK13" s="115">
        <v>0</v>
      </c>
      <c r="BL13" s="115">
        <v>0</v>
      </c>
      <c r="BM13" s="115">
        <v>0</v>
      </c>
      <c r="BN13" s="115">
        <f t="shared" si="5"/>
        <v>0</v>
      </c>
      <c r="BO13" s="115">
        <v>0</v>
      </c>
      <c r="BP13" s="115">
        <v>0</v>
      </c>
      <c r="BQ13" s="115">
        <v>0</v>
      </c>
      <c r="BR13" s="115">
        <v>0</v>
      </c>
      <c r="BS13" s="115">
        <v>0</v>
      </c>
      <c r="BT13" s="115">
        <v>0</v>
      </c>
      <c r="BU13" s="115">
        <v>0</v>
      </c>
      <c r="BV13" s="115">
        <v>0</v>
      </c>
      <c r="BW13" s="115">
        <v>0</v>
      </c>
      <c r="BX13" s="115">
        <v>0</v>
      </c>
      <c r="BY13" s="115">
        <v>0</v>
      </c>
      <c r="BZ13" s="115">
        <v>0</v>
      </c>
      <c r="CA13" s="115">
        <f t="shared" si="6"/>
        <v>0</v>
      </c>
      <c r="CB13" s="115">
        <v>0</v>
      </c>
      <c r="CC13" s="115">
        <v>0</v>
      </c>
      <c r="CD13" s="115">
        <v>0</v>
      </c>
      <c r="CE13" s="115">
        <v>0</v>
      </c>
      <c r="CF13" s="115">
        <v>0</v>
      </c>
      <c r="CG13" s="115">
        <v>0</v>
      </c>
      <c r="CH13" s="115">
        <v>0</v>
      </c>
      <c r="CI13" s="115">
        <v>0</v>
      </c>
      <c r="CJ13" s="115">
        <v>0</v>
      </c>
      <c r="CK13" s="115">
        <v>0</v>
      </c>
      <c r="CL13" s="115">
        <v>0</v>
      </c>
      <c r="CM13" s="115">
        <v>0</v>
      </c>
      <c r="CN13" s="115">
        <v>0</v>
      </c>
      <c r="CO13" s="115">
        <f t="shared" si="7"/>
        <v>0</v>
      </c>
      <c r="CP13" s="115">
        <v>0</v>
      </c>
      <c r="CQ13" s="115">
        <v>0</v>
      </c>
      <c r="CR13" s="115">
        <v>0</v>
      </c>
      <c r="CS13" s="115">
        <f t="shared" si="8"/>
        <v>0</v>
      </c>
      <c r="CT13" s="115">
        <v>0</v>
      </c>
      <c r="CU13" s="115">
        <v>0</v>
      </c>
      <c r="CV13" s="115">
        <f t="shared" si="9"/>
        <v>0</v>
      </c>
      <c r="CW13" s="115">
        <v>0</v>
      </c>
      <c r="CX13" s="115">
        <v>0</v>
      </c>
      <c r="CY13" s="115">
        <v>0</v>
      </c>
      <c r="CZ13" s="115">
        <v>0</v>
      </c>
      <c r="DA13" s="115">
        <v>0</v>
      </c>
      <c r="DB13" s="115">
        <f t="shared" si="10"/>
        <v>0</v>
      </c>
      <c r="DC13" s="115">
        <v>0</v>
      </c>
      <c r="DD13" s="115">
        <v>0</v>
      </c>
      <c r="DE13" s="115">
        <f t="shared" si="11"/>
        <v>0</v>
      </c>
      <c r="DF13" s="115">
        <v>0</v>
      </c>
      <c r="DG13" s="115">
        <v>0</v>
      </c>
      <c r="DH13" s="114">
        <v>0</v>
      </c>
      <c r="DI13" s="98">
        <v>0</v>
      </c>
    </row>
    <row r="14" ht="20.1" customHeight="1" spans="1:113">
      <c r="A14" s="123" t="s">
        <v>92</v>
      </c>
      <c r="B14" s="123" t="s">
        <v>93</v>
      </c>
      <c r="C14" s="123" t="s">
        <v>93</v>
      </c>
      <c r="D14" s="95" t="s">
        <v>95</v>
      </c>
      <c r="E14" s="113">
        <f t="shared" ref="E14" si="18">SUM(F14,T14,AV14,BI14,BN14,CA14,CS14,CV14,DB14,DE14)</f>
        <v>266974</v>
      </c>
      <c r="F14" s="114">
        <f t="shared" si="1"/>
        <v>266974</v>
      </c>
      <c r="G14" s="114">
        <v>0</v>
      </c>
      <c r="H14" s="114">
        <v>0</v>
      </c>
      <c r="I14" s="114">
        <v>0</v>
      </c>
      <c r="J14" s="114">
        <v>0</v>
      </c>
      <c r="K14" s="114">
        <v>0</v>
      </c>
      <c r="L14" s="114">
        <v>266974</v>
      </c>
      <c r="M14" s="114">
        <v>0</v>
      </c>
      <c r="N14" s="114">
        <v>0</v>
      </c>
      <c r="O14" s="115">
        <v>0</v>
      </c>
      <c r="P14" s="115">
        <v>0</v>
      </c>
      <c r="Q14" s="115">
        <v>0</v>
      </c>
      <c r="R14" s="115">
        <v>0</v>
      </c>
      <c r="S14" s="115">
        <v>0</v>
      </c>
      <c r="T14" s="115">
        <f t="shared" si="2"/>
        <v>0</v>
      </c>
      <c r="U14" s="115">
        <v>0</v>
      </c>
      <c r="V14" s="115">
        <v>0</v>
      </c>
      <c r="W14" s="115">
        <v>0</v>
      </c>
      <c r="X14" s="115">
        <v>0</v>
      </c>
      <c r="Y14" s="115">
        <v>0</v>
      </c>
      <c r="Z14" s="115">
        <v>0</v>
      </c>
      <c r="AA14" s="115">
        <v>0</v>
      </c>
      <c r="AB14" s="115">
        <v>0</v>
      </c>
      <c r="AC14" s="115">
        <v>0</v>
      </c>
      <c r="AD14" s="115">
        <v>0</v>
      </c>
      <c r="AE14" s="115">
        <v>0</v>
      </c>
      <c r="AF14" s="115">
        <v>0</v>
      </c>
      <c r="AG14" s="115">
        <v>0</v>
      </c>
      <c r="AH14" s="115">
        <v>0</v>
      </c>
      <c r="AI14" s="115">
        <v>0</v>
      </c>
      <c r="AJ14" s="115">
        <v>0</v>
      </c>
      <c r="AK14" s="115">
        <v>0</v>
      </c>
      <c r="AL14" s="115">
        <v>0</v>
      </c>
      <c r="AM14" s="115">
        <v>0</v>
      </c>
      <c r="AN14" s="115">
        <v>0</v>
      </c>
      <c r="AO14" s="115">
        <v>0</v>
      </c>
      <c r="AP14" s="115">
        <v>0</v>
      </c>
      <c r="AQ14" s="115">
        <v>0</v>
      </c>
      <c r="AR14" s="115">
        <v>0</v>
      </c>
      <c r="AS14" s="115">
        <v>0</v>
      </c>
      <c r="AT14" s="115">
        <v>0</v>
      </c>
      <c r="AU14" s="115">
        <v>0</v>
      </c>
      <c r="AV14" s="115">
        <f t="shared" si="3"/>
        <v>0</v>
      </c>
      <c r="AW14" s="115">
        <v>0</v>
      </c>
      <c r="AX14" s="115">
        <v>0</v>
      </c>
      <c r="AY14" s="115">
        <v>0</v>
      </c>
      <c r="AZ14" s="115">
        <v>0</v>
      </c>
      <c r="BA14" s="115">
        <v>0</v>
      </c>
      <c r="BB14" s="115">
        <v>0</v>
      </c>
      <c r="BC14" s="115">
        <v>0</v>
      </c>
      <c r="BD14" s="115">
        <v>0</v>
      </c>
      <c r="BE14" s="115">
        <v>0</v>
      </c>
      <c r="BF14" s="115">
        <v>0</v>
      </c>
      <c r="BG14" s="115" t="s">
        <v>271</v>
      </c>
      <c r="BH14" s="115">
        <v>0</v>
      </c>
      <c r="BI14" s="115">
        <f t="shared" si="4"/>
        <v>0</v>
      </c>
      <c r="BJ14" s="115">
        <v>0</v>
      </c>
      <c r="BK14" s="115">
        <v>0</v>
      </c>
      <c r="BL14" s="115">
        <v>0</v>
      </c>
      <c r="BM14" s="115">
        <v>0</v>
      </c>
      <c r="BN14" s="115">
        <f t="shared" si="5"/>
        <v>0</v>
      </c>
      <c r="BO14" s="115">
        <v>0</v>
      </c>
      <c r="BP14" s="115">
        <v>0</v>
      </c>
      <c r="BQ14" s="115">
        <v>0</v>
      </c>
      <c r="BR14" s="115">
        <v>0</v>
      </c>
      <c r="BS14" s="115">
        <v>0</v>
      </c>
      <c r="BT14" s="115">
        <v>0</v>
      </c>
      <c r="BU14" s="115">
        <v>0</v>
      </c>
      <c r="BV14" s="115">
        <v>0</v>
      </c>
      <c r="BW14" s="115">
        <v>0</v>
      </c>
      <c r="BX14" s="115">
        <v>0</v>
      </c>
      <c r="BY14" s="115">
        <v>0</v>
      </c>
      <c r="BZ14" s="115">
        <v>0</v>
      </c>
      <c r="CA14" s="115">
        <f t="shared" si="6"/>
        <v>0</v>
      </c>
      <c r="CB14" s="115">
        <v>0</v>
      </c>
      <c r="CC14" s="115">
        <v>0</v>
      </c>
      <c r="CD14" s="115">
        <v>0</v>
      </c>
      <c r="CE14" s="115">
        <v>0</v>
      </c>
      <c r="CF14" s="115">
        <v>0</v>
      </c>
      <c r="CG14" s="115">
        <v>0</v>
      </c>
      <c r="CH14" s="115">
        <v>0</v>
      </c>
      <c r="CI14" s="115">
        <v>0</v>
      </c>
      <c r="CJ14" s="115">
        <v>0</v>
      </c>
      <c r="CK14" s="115">
        <v>0</v>
      </c>
      <c r="CL14" s="115">
        <v>0</v>
      </c>
      <c r="CM14" s="115">
        <v>0</v>
      </c>
      <c r="CN14" s="115">
        <v>0</v>
      </c>
      <c r="CO14" s="115">
        <f t="shared" si="7"/>
        <v>0</v>
      </c>
      <c r="CP14" s="115">
        <v>0</v>
      </c>
      <c r="CQ14" s="115">
        <v>0</v>
      </c>
      <c r="CR14" s="115">
        <v>0</v>
      </c>
      <c r="CS14" s="115">
        <f t="shared" si="8"/>
        <v>0</v>
      </c>
      <c r="CT14" s="115">
        <v>0</v>
      </c>
      <c r="CU14" s="115">
        <v>0</v>
      </c>
      <c r="CV14" s="115">
        <f t="shared" si="9"/>
        <v>0</v>
      </c>
      <c r="CW14" s="115">
        <v>0</v>
      </c>
      <c r="CX14" s="115">
        <v>0</v>
      </c>
      <c r="CY14" s="115">
        <v>0</v>
      </c>
      <c r="CZ14" s="115">
        <v>0</v>
      </c>
      <c r="DA14" s="115">
        <v>0</v>
      </c>
      <c r="DB14" s="115">
        <f t="shared" si="10"/>
        <v>0</v>
      </c>
      <c r="DC14" s="115">
        <v>0</v>
      </c>
      <c r="DD14" s="115">
        <v>0</v>
      </c>
      <c r="DE14" s="115">
        <f t="shared" si="11"/>
        <v>0</v>
      </c>
      <c r="DF14" s="115">
        <v>0</v>
      </c>
      <c r="DG14" s="115">
        <v>0</v>
      </c>
      <c r="DH14" s="114">
        <v>0</v>
      </c>
      <c r="DI14" s="98">
        <v>0</v>
      </c>
    </row>
    <row r="15" ht="20.1" customHeight="1" spans="1:113">
      <c r="A15" s="123" t="s">
        <v>96</v>
      </c>
      <c r="B15" s="123" t="s">
        <v>97</v>
      </c>
      <c r="C15" s="123" t="s">
        <v>86</v>
      </c>
      <c r="D15" s="95" t="s">
        <v>98</v>
      </c>
      <c r="E15" s="113">
        <f t="shared" ref="E15" si="19">SUM(F15,T15,AV15,BI15,BN15,CA15,CS15,CV15,DB15,DE15)</f>
        <v>16438</v>
      </c>
      <c r="F15" s="114">
        <f t="shared" si="1"/>
        <v>16438</v>
      </c>
      <c r="G15" s="114">
        <v>0</v>
      </c>
      <c r="H15" s="114">
        <v>0</v>
      </c>
      <c r="I15" s="114">
        <v>0</v>
      </c>
      <c r="J15" s="114">
        <v>0</v>
      </c>
      <c r="K15" s="114">
        <v>0</v>
      </c>
      <c r="L15" s="114">
        <v>0</v>
      </c>
      <c r="M15" s="114">
        <v>0</v>
      </c>
      <c r="N15" s="114">
        <v>16438</v>
      </c>
      <c r="O15" s="115">
        <v>0</v>
      </c>
      <c r="P15" s="115">
        <v>0</v>
      </c>
      <c r="Q15" s="115">
        <v>0</v>
      </c>
      <c r="R15" s="115">
        <v>0</v>
      </c>
      <c r="S15" s="115">
        <v>0</v>
      </c>
      <c r="T15" s="115">
        <f t="shared" si="2"/>
        <v>0</v>
      </c>
      <c r="U15" s="115">
        <v>0</v>
      </c>
      <c r="V15" s="115">
        <v>0</v>
      </c>
      <c r="W15" s="115">
        <v>0</v>
      </c>
      <c r="X15" s="115">
        <v>0</v>
      </c>
      <c r="Y15" s="115">
        <v>0</v>
      </c>
      <c r="Z15" s="115">
        <v>0</v>
      </c>
      <c r="AA15" s="115">
        <v>0</v>
      </c>
      <c r="AB15" s="115">
        <v>0</v>
      </c>
      <c r="AC15" s="115">
        <v>0</v>
      </c>
      <c r="AD15" s="115">
        <v>0</v>
      </c>
      <c r="AE15" s="115">
        <v>0</v>
      </c>
      <c r="AF15" s="115">
        <v>0</v>
      </c>
      <c r="AG15" s="115">
        <v>0</v>
      </c>
      <c r="AH15" s="115">
        <v>0</v>
      </c>
      <c r="AI15" s="115">
        <v>0</v>
      </c>
      <c r="AJ15" s="115">
        <v>0</v>
      </c>
      <c r="AK15" s="115">
        <v>0</v>
      </c>
      <c r="AL15" s="115">
        <v>0</v>
      </c>
      <c r="AM15" s="115">
        <v>0</v>
      </c>
      <c r="AN15" s="115">
        <v>0</v>
      </c>
      <c r="AO15" s="115">
        <v>0</v>
      </c>
      <c r="AP15" s="115">
        <v>0</v>
      </c>
      <c r="AQ15" s="115">
        <v>0</v>
      </c>
      <c r="AR15" s="115">
        <v>0</v>
      </c>
      <c r="AS15" s="115">
        <v>0</v>
      </c>
      <c r="AT15" s="115">
        <v>0</v>
      </c>
      <c r="AU15" s="115">
        <v>0</v>
      </c>
      <c r="AV15" s="115">
        <f t="shared" si="3"/>
        <v>0</v>
      </c>
      <c r="AW15" s="115">
        <v>0</v>
      </c>
      <c r="AX15" s="115">
        <v>0</v>
      </c>
      <c r="AY15" s="115">
        <v>0</v>
      </c>
      <c r="AZ15" s="115">
        <v>0</v>
      </c>
      <c r="BA15" s="115">
        <v>0</v>
      </c>
      <c r="BB15" s="115">
        <v>0</v>
      </c>
      <c r="BC15" s="115">
        <v>0</v>
      </c>
      <c r="BD15" s="115">
        <v>0</v>
      </c>
      <c r="BE15" s="115">
        <v>0</v>
      </c>
      <c r="BF15" s="115">
        <v>0</v>
      </c>
      <c r="BG15" s="115" t="s">
        <v>271</v>
      </c>
      <c r="BH15" s="115">
        <v>0</v>
      </c>
      <c r="BI15" s="115">
        <f t="shared" si="4"/>
        <v>0</v>
      </c>
      <c r="BJ15" s="115">
        <v>0</v>
      </c>
      <c r="BK15" s="115">
        <v>0</v>
      </c>
      <c r="BL15" s="115">
        <v>0</v>
      </c>
      <c r="BM15" s="115">
        <v>0</v>
      </c>
      <c r="BN15" s="115">
        <f t="shared" si="5"/>
        <v>0</v>
      </c>
      <c r="BO15" s="115">
        <v>0</v>
      </c>
      <c r="BP15" s="115">
        <v>0</v>
      </c>
      <c r="BQ15" s="115">
        <v>0</v>
      </c>
      <c r="BR15" s="115">
        <v>0</v>
      </c>
      <c r="BS15" s="115">
        <v>0</v>
      </c>
      <c r="BT15" s="115">
        <v>0</v>
      </c>
      <c r="BU15" s="115">
        <v>0</v>
      </c>
      <c r="BV15" s="115">
        <v>0</v>
      </c>
      <c r="BW15" s="115">
        <v>0</v>
      </c>
      <c r="BX15" s="115">
        <v>0</v>
      </c>
      <c r="BY15" s="115">
        <v>0</v>
      </c>
      <c r="BZ15" s="115">
        <v>0</v>
      </c>
      <c r="CA15" s="115">
        <f t="shared" si="6"/>
        <v>0</v>
      </c>
      <c r="CB15" s="115">
        <v>0</v>
      </c>
      <c r="CC15" s="115">
        <v>0</v>
      </c>
      <c r="CD15" s="115">
        <v>0</v>
      </c>
      <c r="CE15" s="115">
        <v>0</v>
      </c>
      <c r="CF15" s="115">
        <v>0</v>
      </c>
      <c r="CG15" s="115">
        <v>0</v>
      </c>
      <c r="CH15" s="115">
        <v>0</v>
      </c>
      <c r="CI15" s="115">
        <v>0</v>
      </c>
      <c r="CJ15" s="115">
        <v>0</v>
      </c>
      <c r="CK15" s="115">
        <v>0</v>
      </c>
      <c r="CL15" s="115">
        <v>0</v>
      </c>
      <c r="CM15" s="115">
        <v>0</v>
      </c>
      <c r="CN15" s="115">
        <v>0</v>
      </c>
      <c r="CO15" s="115">
        <f t="shared" si="7"/>
        <v>0</v>
      </c>
      <c r="CP15" s="115">
        <v>0</v>
      </c>
      <c r="CQ15" s="115">
        <v>0</v>
      </c>
      <c r="CR15" s="115">
        <v>0</v>
      </c>
      <c r="CS15" s="115">
        <f t="shared" si="8"/>
        <v>0</v>
      </c>
      <c r="CT15" s="115">
        <v>0</v>
      </c>
      <c r="CU15" s="115">
        <v>0</v>
      </c>
      <c r="CV15" s="115">
        <f t="shared" si="9"/>
        <v>0</v>
      </c>
      <c r="CW15" s="115">
        <v>0</v>
      </c>
      <c r="CX15" s="115">
        <v>0</v>
      </c>
      <c r="CY15" s="115">
        <v>0</v>
      </c>
      <c r="CZ15" s="115">
        <v>0</v>
      </c>
      <c r="DA15" s="115">
        <v>0</v>
      </c>
      <c r="DB15" s="115">
        <f t="shared" si="10"/>
        <v>0</v>
      </c>
      <c r="DC15" s="115">
        <v>0</v>
      </c>
      <c r="DD15" s="115">
        <v>0</v>
      </c>
      <c r="DE15" s="115">
        <f t="shared" si="11"/>
        <v>0</v>
      </c>
      <c r="DF15" s="115">
        <v>0</v>
      </c>
      <c r="DG15" s="115">
        <v>0</v>
      </c>
      <c r="DH15" s="114">
        <v>0</v>
      </c>
      <c r="DI15" s="98">
        <v>0</v>
      </c>
    </row>
    <row r="16" ht="20.1" customHeight="1" spans="1:113">
      <c r="A16" s="123" t="s">
        <v>96</v>
      </c>
      <c r="B16" s="123" t="s">
        <v>97</v>
      </c>
      <c r="C16" s="123" t="s">
        <v>85</v>
      </c>
      <c r="D16" s="95" t="s">
        <v>99</v>
      </c>
      <c r="E16" s="113">
        <f t="shared" ref="E16" si="20">SUM(F16,T16,AV16,BI16,BN16,CA16,CS16,CV16,DB16,DE16)</f>
        <v>117048</v>
      </c>
      <c r="F16" s="114">
        <f t="shared" si="1"/>
        <v>117048</v>
      </c>
      <c r="G16" s="114">
        <v>0</v>
      </c>
      <c r="H16" s="114">
        <v>0</v>
      </c>
      <c r="I16" s="114">
        <v>0</v>
      </c>
      <c r="J16" s="114">
        <v>0</v>
      </c>
      <c r="K16" s="114">
        <v>0</v>
      </c>
      <c r="L16" s="114">
        <v>0</v>
      </c>
      <c r="M16" s="114">
        <v>0</v>
      </c>
      <c r="N16" s="114">
        <v>117048</v>
      </c>
      <c r="O16" s="115">
        <v>0</v>
      </c>
      <c r="P16" s="115">
        <v>0</v>
      </c>
      <c r="Q16" s="115">
        <v>0</v>
      </c>
      <c r="R16" s="115">
        <v>0</v>
      </c>
      <c r="S16" s="115">
        <v>0</v>
      </c>
      <c r="T16" s="115">
        <f t="shared" si="2"/>
        <v>0</v>
      </c>
      <c r="U16" s="115">
        <v>0</v>
      </c>
      <c r="V16" s="115">
        <v>0</v>
      </c>
      <c r="W16" s="115">
        <v>0</v>
      </c>
      <c r="X16" s="115">
        <v>0</v>
      </c>
      <c r="Y16" s="115">
        <v>0</v>
      </c>
      <c r="Z16" s="115">
        <v>0</v>
      </c>
      <c r="AA16" s="115">
        <v>0</v>
      </c>
      <c r="AB16" s="115">
        <v>0</v>
      </c>
      <c r="AC16" s="115">
        <v>0</v>
      </c>
      <c r="AD16" s="115">
        <v>0</v>
      </c>
      <c r="AE16" s="115">
        <v>0</v>
      </c>
      <c r="AF16" s="115">
        <v>0</v>
      </c>
      <c r="AG16" s="115">
        <v>0</v>
      </c>
      <c r="AH16" s="115">
        <v>0</v>
      </c>
      <c r="AI16" s="115">
        <v>0</v>
      </c>
      <c r="AJ16" s="115">
        <v>0</v>
      </c>
      <c r="AK16" s="115">
        <v>0</v>
      </c>
      <c r="AL16" s="115">
        <v>0</v>
      </c>
      <c r="AM16" s="115">
        <v>0</v>
      </c>
      <c r="AN16" s="115">
        <v>0</v>
      </c>
      <c r="AO16" s="115">
        <v>0</v>
      </c>
      <c r="AP16" s="115">
        <v>0</v>
      </c>
      <c r="AQ16" s="115">
        <v>0</v>
      </c>
      <c r="AR16" s="115">
        <v>0</v>
      </c>
      <c r="AS16" s="115">
        <v>0</v>
      </c>
      <c r="AT16" s="115">
        <v>0</v>
      </c>
      <c r="AU16" s="115">
        <v>0</v>
      </c>
      <c r="AV16" s="115">
        <f t="shared" si="3"/>
        <v>0</v>
      </c>
      <c r="AW16" s="115">
        <v>0</v>
      </c>
      <c r="AX16" s="115">
        <v>0</v>
      </c>
      <c r="AY16" s="115">
        <v>0</v>
      </c>
      <c r="AZ16" s="115">
        <v>0</v>
      </c>
      <c r="BA16" s="115">
        <v>0</v>
      </c>
      <c r="BB16" s="115">
        <v>0</v>
      </c>
      <c r="BC16" s="115">
        <v>0</v>
      </c>
      <c r="BD16" s="115">
        <v>0</v>
      </c>
      <c r="BE16" s="115">
        <v>0</v>
      </c>
      <c r="BF16" s="115">
        <v>0</v>
      </c>
      <c r="BG16" s="115" t="s">
        <v>271</v>
      </c>
      <c r="BH16" s="115">
        <v>0</v>
      </c>
      <c r="BI16" s="115">
        <f t="shared" si="4"/>
        <v>0</v>
      </c>
      <c r="BJ16" s="115">
        <v>0</v>
      </c>
      <c r="BK16" s="115">
        <v>0</v>
      </c>
      <c r="BL16" s="115">
        <v>0</v>
      </c>
      <c r="BM16" s="115">
        <v>0</v>
      </c>
      <c r="BN16" s="115">
        <f t="shared" si="5"/>
        <v>0</v>
      </c>
      <c r="BO16" s="115">
        <v>0</v>
      </c>
      <c r="BP16" s="115">
        <v>0</v>
      </c>
      <c r="BQ16" s="115">
        <v>0</v>
      </c>
      <c r="BR16" s="115">
        <v>0</v>
      </c>
      <c r="BS16" s="115">
        <v>0</v>
      </c>
      <c r="BT16" s="115">
        <v>0</v>
      </c>
      <c r="BU16" s="115">
        <v>0</v>
      </c>
      <c r="BV16" s="115">
        <v>0</v>
      </c>
      <c r="BW16" s="115">
        <v>0</v>
      </c>
      <c r="BX16" s="115">
        <v>0</v>
      </c>
      <c r="BY16" s="115">
        <v>0</v>
      </c>
      <c r="BZ16" s="115">
        <v>0</v>
      </c>
      <c r="CA16" s="115">
        <f t="shared" si="6"/>
        <v>0</v>
      </c>
      <c r="CB16" s="115">
        <v>0</v>
      </c>
      <c r="CC16" s="115">
        <v>0</v>
      </c>
      <c r="CD16" s="115">
        <v>0</v>
      </c>
      <c r="CE16" s="115">
        <v>0</v>
      </c>
      <c r="CF16" s="115">
        <v>0</v>
      </c>
      <c r="CG16" s="115">
        <v>0</v>
      </c>
      <c r="CH16" s="115">
        <v>0</v>
      </c>
      <c r="CI16" s="115">
        <v>0</v>
      </c>
      <c r="CJ16" s="115">
        <v>0</v>
      </c>
      <c r="CK16" s="115">
        <v>0</v>
      </c>
      <c r="CL16" s="115">
        <v>0</v>
      </c>
      <c r="CM16" s="115">
        <v>0</v>
      </c>
      <c r="CN16" s="115">
        <v>0</v>
      </c>
      <c r="CO16" s="115">
        <f t="shared" si="7"/>
        <v>0</v>
      </c>
      <c r="CP16" s="115">
        <v>0</v>
      </c>
      <c r="CQ16" s="115">
        <v>0</v>
      </c>
      <c r="CR16" s="115">
        <v>0</v>
      </c>
      <c r="CS16" s="115">
        <f t="shared" si="8"/>
        <v>0</v>
      </c>
      <c r="CT16" s="115">
        <v>0</v>
      </c>
      <c r="CU16" s="115">
        <v>0</v>
      </c>
      <c r="CV16" s="115">
        <f t="shared" si="9"/>
        <v>0</v>
      </c>
      <c r="CW16" s="115">
        <v>0</v>
      </c>
      <c r="CX16" s="115">
        <v>0</v>
      </c>
      <c r="CY16" s="115">
        <v>0</v>
      </c>
      <c r="CZ16" s="115">
        <v>0</v>
      </c>
      <c r="DA16" s="115">
        <v>0</v>
      </c>
      <c r="DB16" s="115">
        <f t="shared" si="10"/>
        <v>0</v>
      </c>
      <c r="DC16" s="115">
        <v>0</v>
      </c>
      <c r="DD16" s="115">
        <v>0</v>
      </c>
      <c r="DE16" s="115">
        <f t="shared" si="11"/>
        <v>0</v>
      </c>
      <c r="DF16" s="115">
        <v>0</v>
      </c>
      <c r="DG16" s="115">
        <v>0</v>
      </c>
      <c r="DH16" s="114">
        <v>0</v>
      </c>
      <c r="DI16" s="98">
        <v>0</v>
      </c>
    </row>
    <row r="17" ht="20.1" customHeight="1" spans="1:113">
      <c r="A17" s="123" t="s">
        <v>100</v>
      </c>
      <c r="B17" s="123" t="s">
        <v>85</v>
      </c>
      <c r="C17" s="123" t="s">
        <v>86</v>
      </c>
      <c r="D17" s="95" t="s">
        <v>101</v>
      </c>
      <c r="E17" s="113">
        <f t="shared" ref="E17" si="21">SUM(F17,T17,AV17,BI17,BN17,CA17,CS17,CV17,DB17,DE17)</f>
        <v>166858</v>
      </c>
      <c r="F17" s="114">
        <f t="shared" si="1"/>
        <v>166858</v>
      </c>
      <c r="G17" s="114">
        <v>0</v>
      </c>
      <c r="H17" s="114">
        <v>0</v>
      </c>
      <c r="I17" s="114">
        <v>0</v>
      </c>
      <c r="J17" s="114">
        <v>0</v>
      </c>
      <c r="K17" s="114">
        <v>0</v>
      </c>
      <c r="L17" s="114">
        <v>0</v>
      </c>
      <c r="M17" s="114">
        <v>0</v>
      </c>
      <c r="N17" s="114">
        <v>0</v>
      </c>
      <c r="O17" s="115">
        <v>0</v>
      </c>
      <c r="P17" s="115">
        <v>0</v>
      </c>
      <c r="Q17" s="115">
        <v>166858</v>
      </c>
      <c r="R17" s="115">
        <v>0</v>
      </c>
      <c r="S17" s="115">
        <v>0</v>
      </c>
      <c r="T17" s="115">
        <f t="shared" si="2"/>
        <v>0</v>
      </c>
      <c r="U17" s="115">
        <v>0</v>
      </c>
      <c r="V17" s="115">
        <v>0</v>
      </c>
      <c r="W17" s="115">
        <v>0</v>
      </c>
      <c r="X17" s="115">
        <v>0</v>
      </c>
      <c r="Y17" s="115">
        <v>0</v>
      </c>
      <c r="Z17" s="115">
        <v>0</v>
      </c>
      <c r="AA17" s="115">
        <v>0</v>
      </c>
      <c r="AB17" s="115">
        <v>0</v>
      </c>
      <c r="AC17" s="115">
        <v>0</v>
      </c>
      <c r="AD17" s="115">
        <v>0</v>
      </c>
      <c r="AE17" s="115">
        <v>0</v>
      </c>
      <c r="AF17" s="115">
        <v>0</v>
      </c>
      <c r="AG17" s="115">
        <v>0</v>
      </c>
      <c r="AH17" s="115">
        <v>0</v>
      </c>
      <c r="AI17" s="115">
        <v>0</v>
      </c>
      <c r="AJ17" s="115">
        <v>0</v>
      </c>
      <c r="AK17" s="115">
        <v>0</v>
      </c>
      <c r="AL17" s="115">
        <v>0</v>
      </c>
      <c r="AM17" s="115">
        <v>0</v>
      </c>
      <c r="AN17" s="115">
        <v>0</v>
      </c>
      <c r="AO17" s="115">
        <v>0</v>
      </c>
      <c r="AP17" s="115">
        <v>0</v>
      </c>
      <c r="AQ17" s="115">
        <v>0</v>
      </c>
      <c r="AR17" s="115">
        <v>0</v>
      </c>
      <c r="AS17" s="115">
        <v>0</v>
      </c>
      <c r="AT17" s="115">
        <v>0</v>
      </c>
      <c r="AU17" s="115">
        <v>0</v>
      </c>
      <c r="AV17" s="115">
        <f t="shared" si="3"/>
        <v>0</v>
      </c>
      <c r="AW17" s="115">
        <v>0</v>
      </c>
      <c r="AX17" s="115">
        <v>0</v>
      </c>
      <c r="AY17" s="115">
        <v>0</v>
      </c>
      <c r="AZ17" s="115">
        <v>0</v>
      </c>
      <c r="BA17" s="115">
        <v>0</v>
      </c>
      <c r="BB17" s="115">
        <v>0</v>
      </c>
      <c r="BC17" s="115">
        <v>0</v>
      </c>
      <c r="BD17" s="115">
        <v>0</v>
      </c>
      <c r="BE17" s="115">
        <v>0</v>
      </c>
      <c r="BF17" s="115">
        <v>0</v>
      </c>
      <c r="BG17" s="115" t="s">
        <v>271</v>
      </c>
      <c r="BH17" s="115">
        <v>0</v>
      </c>
      <c r="BI17" s="115">
        <f t="shared" si="4"/>
        <v>0</v>
      </c>
      <c r="BJ17" s="115">
        <v>0</v>
      </c>
      <c r="BK17" s="115">
        <v>0</v>
      </c>
      <c r="BL17" s="115">
        <v>0</v>
      </c>
      <c r="BM17" s="115">
        <v>0</v>
      </c>
      <c r="BN17" s="115">
        <f t="shared" si="5"/>
        <v>0</v>
      </c>
      <c r="BO17" s="115">
        <v>0</v>
      </c>
      <c r="BP17" s="115">
        <v>0</v>
      </c>
      <c r="BQ17" s="115">
        <v>0</v>
      </c>
      <c r="BR17" s="115">
        <v>0</v>
      </c>
      <c r="BS17" s="115">
        <v>0</v>
      </c>
      <c r="BT17" s="115">
        <v>0</v>
      </c>
      <c r="BU17" s="115">
        <v>0</v>
      </c>
      <c r="BV17" s="115">
        <v>0</v>
      </c>
      <c r="BW17" s="115">
        <v>0</v>
      </c>
      <c r="BX17" s="115">
        <v>0</v>
      </c>
      <c r="BY17" s="115">
        <v>0</v>
      </c>
      <c r="BZ17" s="115">
        <v>0</v>
      </c>
      <c r="CA17" s="115">
        <f t="shared" si="6"/>
        <v>0</v>
      </c>
      <c r="CB17" s="115">
        <v>0</v>
      </c>
      <c r="CC17" s="115">
        <v>0</v>
      </c>
      <c r="CD17" s="115">
        <v>0</v>
      </c>
      <c r="CE17" s="115">
        <v>0</v>
      </c>
      <c r="CF17" s="115">
        <v>0</v>
      </c>
      <c r="CG17" s="115">
        <v>0</v>
      </c>
      <c r="CH17" s="115">
        <v>0</v>
      </c>
      <c r="CI17" s="115">
        <v>0</v>
      </c>
      <c r="CJ17" s="115">
        <v>0</v>
      </c>
      <c r="CK17" s="115">
        <v>0</v>
      </c>
      <c r="CL17" s="115">
        <v>0</v>
      </c>
      <c r="CM17" s="115">
        <v>0</v>
      </c>
      <c r="CN17" s="115">
        <v>0</v>
      </c>
      <c r="CO17" s="115">
        <f t="shared" si="7"/>
        <v>0</v>
      </c>
      <c r="CP17" s="115">
        <v>0</v>
      </c>
      <c r="CQ17" s="115">
        <v>0</v>
      </c>
      <c r="CR17" s="115">
        <v>0</v>
      </c>
      <c r="CS17" s="115">
        <f t="shared" si="8"/>
        <v>0</v>
      </c>
      <c r="CT17" s="115">
        <v>0</v>
      </c>
      <c r="CU17" s="115">
        <v>0</v>
      </c>
      <c r="CV17" s="115">
        <f t="shared" si="9"/>
        <v>0</v>
      </c>
      <c r="CW17" s="115">
        <v>0</v>
      </c>
      <c r="CX17" s="115">
        <v>0</v>
      </c>
      <c r="CY17" s="115">
        <v>0</v>
      </c>
      <c r="CZ17" s="115">
        <v>0</v>
      </c>
      <c r="DA17" s="115">
        <v>0</v>
      </c>
      <c r="DB17" s="115">
        <f t="shared" si="10"/>
        <v>0</v>
      </c>
      <c r="DC17" s="115">
        <v>0</v>
      </c>
      <c r="DD17" s="115">
        <v>0</v>
      </c>
      <c r="DE17" s="115">
        <f t="shared" si="11"/>
        <v>0</v>
      </c>
      <c r="DF17" s="115">
        <v>0</v>
      </c>
      <c r="DG17" s="115">
        <v>0</v>
      </c>
      <c r="DH17" s="114">
        <v>0</v>
      </c>
      <c r="DI17" s="98">
        <v>0</v>
      </c>
    </row>
  </sheetData>
  <mergeCells count="124">
    <mergeCell ref="A2:DI2"/>
    <mergeCell ref="A3:D3"/>
    <mergeCell ref="A4:D4"/>
    <mergeCell ref="F4:S4"/>
    <mergeCell ref="T4:AU4"/>
    <mergeCell ref="AV4:BH4"/>
    <mergeCell ref="BI4:BM4"/>
    <mergeCell ref="BN4:BZ4"/>
    <mergeCell ref="CA4:CR4"/>
    <mergeCell ref="CS4:CU4"/>
    <mergeCell ref="CV4:DA4"/>
    <mergeCell ref="DB4:DD4"/>
    <mergeCell ref="DE4:DI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  <mergeCell ref="AI5:AI6"/>
    <mergeCell ref="AJ5:AJ6"/>
    <mergeCell ref="AK5:AK6"/>
    <mergeCell ref="AL5:AL6"/>
    <mergeCell ref="AM5:AM6"/>
    <mergeCell ref="AN5:AN6"/>
    <mergeCell ref="AO5:AO6"/>
    <mergeCell ref="AP5:AP6"/>
    <mergeCell ref="AQ5:AQ6"/>
    <mergeCell ref="AR5:AR6"/>
    <mergeCell ref="AS5:AS6"/>
    <mergeCell ref="AT5:AT6"/>
    <mergeCell ref="AU5:AU6"/>
    <mergeCell ref="AV5:AV6"/>
    <mergeCell ref="AW5:AW6"/>
    <mergeCell ref="AX5:AX6"/>
    <mergeCell ref="AY5:AY6"/>
    <mergeCell ref="AZ5:AZ6"/>
    <mergeCell ref="BA5:BA6"/>
    <mergeCell ref="BB5:BB6"/>
    <mergeCell ref="BC5:BC6"/>
    <mergeCell ref="BD5:BD6"/>
    <mergeCell ref="BE5:BE6"/>
    <mergeCell ref="BF5:BF6"/>
    <mergeCell ref="BG5:BG6"/>
    <mergeCell ref="BH5:BH6"/>
    <mergeCell ref="BI5:BI6"/>
    <mergeCell ref="BJ5:BJ6"/>
    <mergeCell ref="BK5:BK6"/>
    <mergeCell ref="BL5:BL6"/>
    <mergeCell ref="BM5:BM6"/>
    <mergeCell ref="BN5:BN6"/>
    <mergeCell ref="BO5:BO6"/>
    <mergeCell ref="BP5:BP6"/>
    <mergeCell ref="BQ5:BQ6"/>
    <mergeCell ref="BR5:BR6"/>
    <mergeCell ref="BS5:BS6"/>
    <mergeCell ref="BT5:BT6"/>
    <mergeCell ref="BU5:BU6"/>
    <mergeCell ref="BV5:BV6"/>
    <mergeCell ref="BW5:BW6"/>
    <mergeCell ref="BX5:BX6"/>
    <mergeCell ref="BY5:BY6"/>
    <mergeCell ref="BZ5:BZ6"/>
    <mergeCell ref="CA5:CA6"/>
    <mergeCell ref="CB5:CB6"/>
    <mergeCell ref="CC5:CC6"/>
    <mergeCell ref="CD5:CD6"/>
    <mergeCell ref="CE5:CE6"/>
    <mergeCell ref="CF5:CF6"/>
    <mergeCell ref="CG5:CG6"/>
    <mergeCell ref="CH5:CH6"/>
    <mergeCell ref="CI5:CI6"/>
    <mergeCell ref="CJ5:CJ6"/>
    <mergeCell ref="CK5:CK6"/>
    <mergeCell ref="CL5:CL6"/>
    <mergeCell ref="CM5:CM6"/>
    <mergeCell ref="CN5:CN6"/>
    <mergeCell ref="CO5:CO6"/>
    <mergeCell ref="CP5:CP6"/>
    <mergeCell ref="CQ5:CQ6"/>
    <mergeCell ref="CR5:CR6"/>
    <mergeCell ref="CS5:CS6"/>
    <mergeCell ref="CT5:CT6"/>
    <mergeCell ref="CU5:CU6"/>
    <mergeCell ref="CV5:CV6"/>
    <mergeCell ref="CW5:CW6"/>
    <mergeCell ref="CX5:CX6"/>
    <mergeCell ref="CY5:CY6"/>
    <mergeCell ref="CZ5:CZ6"/>
    <mergeCell ref="DA5:DA6"/>
    <mergeCell ref="DB5:DB6"/>
    <mergeCell ref="DC5:DC6"/>
    <mergeCell ref="DD5:DD6"/>
    <mergeCell ref="DE5:DE6"/>
    <mergeCell ref="DF5:DF6"/>
    <mergeCell ref="DG5:DG6"/>
    <mergeCell ref="DH5:DH6"/>
    <mergeCell ref="DI5:DI6"/>
  </mergeCells>
  <printOptions horizontalCentered="1"/>
  <pageMargins left="0.393750011920929" right="0.393750011920929" top="0.393750011920929" bottom="0.393750011920929" header="0" footer="0"/>
  <pageSetup paperSize="9" scale="70" fitToHeight="1000" orientation="landscape" errors="blank" horizontalDpi="600" verticalDpi="600"/>
  <headerFooter alignWithMargins="0">
    <oddFooter>&amp;C第 &amp;P 页,共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fitToPage="1"/>
  </sheetPr>
  <dimension ref="A1:G40"/>
  <sheetViews>
    <sheetView showGridLines="0" showZeros="0" workbookViewId="0">
      <selection activeCell="A1" sqref="A1"/>
    </sheetView>
  </sheetViews>
  <sheetFormatPr defaultColWidth="9" defaultRowHeight="11.25" outlineLevelCol="6"/>
  <cols>
    <col min="1" max="2" width="5.5" customWidth="1"/>
    <col min="3" max="3" width="9.12222222222222" customWidth="1"/>
    <col min="4" max="4" width="72.8777777777778" customWidth="1"/>
    <col min="5" max="5" width="32.1222222222222" customWidth="1"/>
    <col min="6" max="7" width="21.8777777777778" customWidth="1"/>
  </cols>
  <sheetData>
    <row r="1" ht="20.1" customHeight="1" spans="1:7">
      <c r="A1" s="99"/>
      <c r="B1" s="99"/>
      <c r="C1" s="99"/>
      <c r="D1" s="100"/>
      <c r="E1" s="99"/>
      <c r="F1" s="99"/>
      <c r="G1" s="76" t="s">
        <v>272</v>
      </c>
    </row>
    <row r="2" ht="25.5" customHeight="1" spans="1:7">
      <c r="A2" s="73" t="s">
        <v>273</v>
      </c>
      <c r="B2" s="73"/>
      <c r="C2" s="73"/>
      <c r="D2" s="73"/>
      <c r="E2" s="73"/>
      <c r="F2" s="73"/>
      <c r="G2" s="73"/>
    </row>
    <row r="3" ht="20.1" customHeight="1" spans="1:7">
      <c r="A3" s="74" t="s">
        <v>3</v>
      </c>
      <c r="B3" s="74"/>
      <c r="C3" s="74"/>
      <c r="D3" s="74"/>
      <c r="E3" s="101"/>
      <c r="F3" s="101"/>
      <c r="G3" s="76" t="s">
        <v>5</v>
      </c>
    </row>
    <row r="4" ht="20.1" customHeight="1" spans="1:7">
      <c r="A4" s="126" t="s">
        <v>274</v>
      </c>
      <c r="B4" s="127"/>
      <c r="C4" s="127"/>
      <c r="D4" s="128"/>
      <c r="E4" s="129" t="s">
        <v>104</v>
      </c>
      <c r="F4" s="87"/>
      <c r="G4" s="87"/>
    </row>
    <row r="5" ht="20.1" customHeight="1" spans="1:7">
      <c r="A5" s="82" t="s">
        <v>68</v>
      </c>
      <c r="B5" s="84"/>
      <c r="C5" s="130" t="s">
        <v>69</v>
      </c>
      <c r="D5" s="131" t="s">
        <v>187</v>
      </c>
      <c r="E5" s="87" t="s">
        <v>58</v>
      </c>
      <c r="F5" s="81" t="s">
        <v>275</v>
      </c>
      <c r="G5" s="132" t="s">
        <v>276</v>
      </c>
    </row>
    <row r="6" ht="33.75" customHeight="1" spans="1:7">
      <c r="A6" s="89" t="s">
        <v>78</v>
      </c>
      <c r="B6" s="90" t="s">
        <v>79</v>
      </c>
      <c r="C6" s="133"/>
      <c r="D6" s="134"/>
      <c r="E6" s="93"/>
      <c r="F6" s="94"/>
      <c r="G6" s="112"/>
    </row>
    <row r="7" ht="20.1" customHeight="1" spans="1:7">
      <c r="A7" s="95" t="s">
        <v>4</v>
      </c>
      <c r="B7" s="123" t="s">
        <v>4</v>
      </c>
      <c r="C7" s="135" t="s">
        <v>4</v>
      </c>
      <c r="D7" s="95" t="s">
        <v>58</v>
      </c>
      <c r="E7" s="113">
        <f t="shared" ref="E7" si="0">SUM(F7:G7)</f>
        <v>3423162.64</v>
      </c>
      <c r="F7" s="114">
        <v>2931940.09</v>
      </c>
      <c r="G7" s="98">
        <v>491222.55</v>
      </c>
    </row>
    <row r="8" ht="20.1" customHeight="1" spans="1:7">
      <c r="A8" s="95" t="s">
        <v>4</v>
      </c>
      <c r="B8" s="123" t="s">
        <v>4</v>
      </c>
      <c r="C8" s="135" t="s">
        <v>4</v>
      </c>
      <c r="D8" s="95" t="s">
        <v>81</v>
      </c>
      <c r="E8" s="113">
        <f t="shared" ref="E8" si="1">SUM(F8:G8)</f>
        <v>3423162.64</v>
      </c>
      <c r="F8" s="114">
        <v>2931940.09</v>
      </c>
      <c r="G8" s="98">
        <v>491222.55</v>
      </c>
    </row>
    <row r="9" ht="20.1" customHeight="1" spans="1:7">
      <c r="A9" s="95" t="s">
        <v>4</v>
      </c>
      <c r="B9" s="123" t="s">
        <v>4</v>
      </c>
      <c r="C9" s="135" t="s">
        <v>82</v>
      </c>
      <c r="D9" s="95" t="s">
        <v>83</v>
      </c>
      <c r="E9" s="113">
        <f t="shared" ref="E9" si="2">SUM(F9:G9)</f>
        <v>3423162.64</v>
      </c>
      <c r="F9" s="114">
        <v>2931940.09</v>
      </c>
      <c r="G9" s="98">
        <v>491222.55</v>
      </c>
    </row>
    <row r="10" ht="20.1" customHeight="1" spans="1:7">
      <c r="A10" s="95" t="s">
        <v>277</v>
      </c>
      <c r="B10" s="123" t="s">
        <v>4</v>
      </c>
      <c r="C10" s="135" t="s">
        <v>4</v>
      </c>
      <c r="D10" s="95" t="s">
        <v>278</v>
      </c>
      <c r="E10" s="113">
        <f t="shared" ref="E10" si="3">SUM(F10:G10)</f>
        <v>2588648.09</v>
      </c>
      <c r="F10" s="114">
        <v>2588648.09</v>
      </c>
      <c r="G10" s="98">
        <v>0</v>
      </c>
    </row>
    <row r="11" ht="20.1" customHeight="1" spans="1:7">
      <c r="A11" s="95" t="s">
        <v>279</v>
      </c>
      <c r="B11" s="123" t="s">
        <v>86</v>
      </c>
      <c r="C11" s="135" t="s">
        <v>87</v>
      </c>
      <c r="D11" s="95" t="s">
        <v>280</v>
      </c>
      <c r="E11" s="113">
        <f t="shared" ref="E11" si="4">SUM(F11:G11)</f>
        <v>849108</v>
      </c>
      <c r="F11" s="114">
        <v>849108</v>
      </c>
      <c r="G11" s="98">
        <v>0</v>
      </c>
    </row>
    <row r="12" ht="20.1" customHeight="1" spans="1:7">
      <c r="A12" s="95" t="s">
        <v>279</v>
      </c>
      <c r="B12" s="123" t="s">
        <v>85</v>
      </c>
      <c r="C12" s="135" t="s">
        <v>87</v>
      </c>
      <c r="D12" s="95" t="s">
        <v>281</v>
      </c>
      <c r="E12" s="113">
        <f t="shared" ref="E12" si="5">SUM(F12:G12)</f>
        <v>157920</v>
      </c>
      <c r="F12" s="114">
        <v>157920</v>
      </c>
      <c r="G12" s="98">
        <v>0</v>
      </c>
    </row>
    <row r="13" ht="20.1" customHeight="1" spans="1:7">
      <c r="A13" s="95" t="s">
        <v>279</v>
      </c>
      <c r="B13" s="123" t="s">
        <v>282</v>
      </c>
      <c r="C13" s="135" t="s">
        <v>87</v>
      </c>
      <c r="D13" s="95" t="s">
        <v>283</v>
      </c>
      <c r="E13" s="113">
        <f t="shared" ref="E13" si="6">SUM(F13:G13)</f>
        <v>3000</v>
      </c>
      <c r="F13" s="114">
        <v>3000</v>
      </c>
      <c r="G13" s="98">
        <v>0</v>
      </c>
    </row>
    <row r="14" ht="20.1" customHeight="1" spans="1:7">
      <c r="A14" s="95" t="s">
        <v>279</v>
      </c>
      <c r="B14" s="123" t="s">
        <v>284</v>
      </c>
      <c r="C14" s="135" t="s">
        <v>87</v>
      </c>
      <c r="D14" s="95" t="s">
        <v>285</v>
      </c>
      <c r="E14" s="113">
        <f t="shared" ref="E14" si="7">SUM(F14:G14)</f>
        <v>590208</v>
      </c>
      <c r="F14" s="114">
        <v>590208</v>
      </c>
      <c r="G14" s="98">
        <v>0</v>
      </c>
    </row>
    <row r="15" ht="20.1" customHeight="1" spans="1:7">
      <c r="A15" s="95" t="s">
        <v>279</v>
      </c>
      <c r="B15" s="123" t="s">
        <v>286</v>
      </c>
      <c r="C15" s="135" t="s">
        <v>87</v>
      </c>
      <c r="D15" s="95" t="s">
        <v>287</v>
      </c>
      <c r="E15" s="113">
        <f t="shared" ref="E15" si="8">SUM(F15:G15)</f>
        <v>266974</v>
      </c>
      <c r="F15" s="114">
        <v>266974</v>
      </c>
      <c r="G15" s="98">
        <v>0</v>
      </c>
    </row>
    <row r="16" ht="20.1" customHeight="1" spans="1:7">
      <c r="A16" s="95" t="s">
        <v>279</v>
      </c>
      <c r="B16" s="123" t="s">
        <v>288</v>
      </c>
      <c r="C16" s="135" t="s">
        <v>87</v>
      </c>
      <c r="D16" s="95" t="s">
        <v>289</v>
      </c>
      <c r="E16" s="113">
        <f t="shared" ref="E16" si="9">SUM(F16:G16)</f>
        <v>133486</v>
      </c>
      <c r="F16" s="114">
        <v>133486</v>
      </c>
      <c r="G16" s="98">
        <v>0</v>
      </c>
    </row>
    <row r="17" ht="20.1" customHeight="1" spans="1:7">
      <c r="A17" s="95" t="s">
        <v>279</v>
      </c>
      <c r="B17" s="123" t="s">
        <v>290</v>
      </c>
      <c r="C17" s="135" t="s">
        <v>87</v>
      </c>
      <c r="D17" s="95" t="s">
        <v>291</v>
      </c>
      <c r="E17" s="113">
        <f t="shared" ref="E17" si="10">SUM(F17:G17)</f>
        <v>18356.09</v>
      </c>
      <c r="F17" s="114">
        <v>18356.09</v>
      </c>
      <c r="G17" s="98">
        <v>0</v>
      </c>
    </row>
    <row r="18" ht="20.1" customHeight="1" spans="1:7">
      <c r="A18" s="95" t="s">
        <v>279</v>
      </c>
      <c r="B18" s="123" t="s">
        <v>292</v>
      </c>
      <c r="C18" s="135" t="s">
        <v>87</v>
      </c>
      <c r="D18" s="95" t="s">
        <v>293</v>
      </c>
      <c r="E18" s="113">
        <f t="shared" ref="E18" si="11">SUM(F18:G18)</f>
        <v>166858</v>
      </c>
      <c r="F18" s="114">
        <v>166858</v>
      </c>
      <c r="G18" s="98">
        <v>0</v>
      </c>
    </row>
    <row r="19" ht="20.1" customHeight="1" spans="1:7">
      <c r="A19" s="95" t="s">
        <v>279</v>
      </c>
      <c r="B19" s="123" t="s">
        <v>172</v>
      </c>
      <c r="C19" s="135" t="s">
        <v>87</v>
      </c>
      <c r="D19" s="95" t="s">
        <v>294</v>
      </c>
      <c r="E19" s="113">
        <f t="shared" ref="E19" si="12">SUM(F19:G19)</f>
        <v>402738</v>
      </c>
      <c r="F19" s="114">
        <v>402738</v>
      </c>
      <c r="G19" s="98">
        <v>0</v>
      </c>
    </row>
    <row r="20" ht="20.1" customHeight="1" spans="1:7">
      <c r="A20" s="95" t="s">
        <v>295</v>
      </c>
      <c r="B20" s="123" t="s">
        <v>4</v>
      </c>
      <c r="C20" s="135" t="s">
        <v>4</v>
      </c>
      <c r="D20" s="95" t="s">
        <v>296</v>
      </c>
      <c r="E20" s="113">
        <f t="shared" ref="E20" si="13">SUM(F20:G20)</f>
        <v>491222.55</v>
      </c>
      <c r="F20" s="114">
        <v>0</v>
      </c>
      <c r="G20" s="98">
        <v>491222.55</v>
      </c>
    </row>
    <row r="21" ht="20.1" customHeight="1" spans="1:7">
      <c r="A21" s="95" t="s">
        <v>297</v>
      </c>
      <c r="B21" s="123" t="s">
        <v>86</v>
      </c>
      <c r="C21" s="135" t="s">
        <v>87</v>
      </c>
      <c r="D21" s="95" t="s">
        <v>298</v>
      </c>
      <c r="E21" s="113">
        <f t="shared" ref="E21" si="14">SUM(F21:G21)</f>
        <v>73700</v>
      </c>
      <c r="F21" s="114">
        <v>0</v>
      </c>
      <c r="G21" s="98">
        <v>73700</v>
      </c>
    </row>
    <row r="22" ht="20.1" customHeight="1" spans="1:7">
      <c r="A22" s="95" t="s">
        <v>297</v>
      </c>
      <c r="B22" s="123" t="s">
        <v>85</v>
      </c>
      <c r="C22" s="135" t="s">
        <v>87</v>
      </c>
      <c r="D22" s="95" t="s">
        <v>299</v>
      </c>
      <c r="E22" s="113">
        <f t="shared" ref="E22" si="15">SUM(F22:G22)</f>
        <v>23500</v>
      </c>
      <c r="F22" s="114">
        <v>0</v>
      </c>
      <c r="G22" s="98">
        <v>23500</v>
      </c>
    </row>
    <row r="23" ht="20.1" customHeight="1" spans="1:7">
      <c r="A23" s="95" t="s">
        <v>297</v>
      </c>
      <c r="B23" s="123" t="s">
        <v>282</v>
      </c>
      <c r="C23" s="135" t="s">
        <v>87</v>
      </c>
      <c r="D23" s="95" t="s">
        <v>300</v>
      </c>
      <c r="E23" s="113">
        <f t="shared" ref="E23" si="16">SUM(F23:G23)</f>
        <v>5000</v>
      </c>
      <c r="F23" s="114">
        <v>0</v>
      </c>
      <c r="G23" s="98">
        <v>5000</v>
      </c>
    </row>
    <row r="24" ht="20.1" customHeight="1" spans="1:7">
      <c r="A24" s="95" t="s">
        <v>297</v>
      </c>
      <c r="B24" s="123" t="s">
        <v>93</v>
      </c>
      <c r="C24" s="135" t="s">
        <v>87</v>
      </c>
      <c r="D24" s="95" t="s">
        <v>301</v>
      </c>
      <c r="E24" s="113">
        <f t="shared" ref="E24" si="17">SUM(F24:G24)</f>
        <v>5000</v>
      </c>
      <c r="F24" s="114">
        <v>0</v>
      </c>
      <c r="G24" s="98">
        <v>5000</v>
      </c>
    </row>
    <row r="25" ht="20.1" customHeight="1" spans="1:7">
      <c r="A25" s="95" t="s">
        <v>297</v>
      </c>
      <c r="B25" s="123" t="s">
        <v>302</v>
      </c>
      <c r="C25" s="135" t="s">
        <v>87</v>
      </c>
      <c r="D25" s="95" t="s">
        <v>303</v>
      </c>
      <c r="E25" s="113">
        <f t="shared" ref="E25" si="18">SUM(F25:G25)</f>
        <v>4500</v>
      </c>
      <c r="F25" s="114">
        <v>0</v>
      </c>
      <c r="G25" s="98">
        <v>4500</v>
      </c>
    </row>
    <row r="26" ht="20.1" customHeight="1" spans="1:7">
      <c r="A26" s="95" t="s">
        <v>297</v>
      </c>
      <c r="B26" s="123" t="s">
        <v>284</v>
      </c>
      <c r="C26" s="135" t="s">
        <v>87</v>
      </c>
      <c r="D26" s="95" t="s">
        <v>304</v>
      </c>
      <c r="E26" s="113">
        <f t="shared" ref="E26" si="19">SUM(F26:G26)</f>
        <v>11000</v>
      </c>
      <c r="F26" s="114">
        <v>0</v>
      </c>
      <c r="G26" s="98">
        <v>11000</v>
      </c>
    </row>
    <row r="27" ht="20.1" customHeight="1" spans="1:7">
      <c r="A27" s="95" t="s">
        <v>297</v>
      </c>
      <c r="B27" s="123" t="s">
        <v>97</v>
      </c>
      <c r="C27" s="135" t="s">
        <v>87</v>
      </c>
      <c r="D27" s="95" t="s">
        <v>305</v>
      </c>
      <c r="E27" s="113">
        <f t="shared" ref="E27" si="20">SUM(F27:G27)</f>
        <v>55000</v>
      </c>
      <c r="F27" s="114">
        <v>0</v>
      </c>
      <c r="G27" s="98">
        <v>55000</v>
      </c>
    </row>
    <row r="28" ht="20.1" customHeight="1" spans="1:7">
      <c r="A28" s="95" t="s">
        <v>297</v>
      </c>
      <c r="B28" s="123" t="s">
        <v>292</v>
      </c>
      <c r="C28" s="135" t="s">
        <v>87</v>
      </c>
      <c r="D28" s="95" t="s">
        <v>306</v>
      </c>
      <c r="E28" s="113">
        <f t="shared" ref="E28" si="21">SUM(F28:G28)</f>
        <v>35000</v>
      </c>
      <c r="F28" s="114">
        <v>0</v>
      </c>
      <c r="G28" s="98">
        <v>35000</v>
      </c>
    </row>
    <row r="29" ht="20.1" customHeight="1" spans="1:7">
      <c r="A29" s="95" t="s">
        <v>297</v>
      </c>
      <c r="B29" s="123" t="s">
        <v>307</v>
      </c>
      <c r="C29" s="135" t="s">
        <v>87</v>
      </c>
      <c r="D29" s="95" t="s">
        <v>308</v>
      </c>
      <c r="E29" s="113">
        <f t="shared" ref="E29" si="22">SUM(F29:G29)</f>
        <v>15750</v>
      </c>
      <c r="F29" s="114">
        <v>0</v>
      </c>
      <c r="G29" s="98">
        <v>15750</v>
      </c>
    </row>
    <row r="30" ht="20.1" customHeight="1" spans="1:7">
      <c r="A30" s="95" t="s">
        <v>297</v>
      </c>
      <c r="B30" s="123" t="s">
        <v>309</v>
      </c>
      <c r="C30" s="135" t="s">
        <v>87</v>
      </c>
      <c r="D30" s="95" t="s">
        <v>310</v>
      </c>
      <c r="E30" s="113">
        <f t="shared" ref="E30" si="23">SUM(F30:G30)</f>
        <v>3750</v>
      </c>
      <c r="F30" s="114">
        <v>0</v>
      </c>
      <c r="G30" s="98">
        <v>3750</v>
      </c>
    </row>
    <row r="31" ht="20.1" customHeight="1" spans="1:7">
      <c r="A31" s="95" t="s">
        <v>297</v>
      </c>
      <c r="B31" s="123" t="s">
        <v>311</v>
      </c>
      <c r="C31" s="135" t="s">
        <v>87</v>
      </c>
      <c r="D31" s="95" t="s">
        <v>312</v>
      </c>
      <c r="E31" s="113">
        <f t="shared" ref="E31" si="24">SUM(F31:G31)</f>
        <v>6000</v>
      </c>
      <c r="F31" s="114">
        <v>0</v>
      </c>
      <c r="G31" s="98">
        <v>6000</v>
      </c>
    </row>
    <row r="32" ht="20.1" customHeight="1" spans="1:7">
      <c r="A32" s="95" t="s">
        <v>297</v>
      </c>
      <c r="B32" s="123" t="s">
        <v>313</v>
      </c>
      <c r="C32" s="135" t="s">
        <v>87</v>
      </c>
      <c r="D32" s="95" t="s">
        <v>314</v>
      </c>
      <c r="E32" s="113">
        <f t="shared" ref="E32" si="25">SUM(F32:G32)</f>
        <v>45850</v>
      </c>
      <c r="F32" s="114">
        <v>0</v>
      </c>
      <c r="G32" s="98">
        <v>45850</v>
      </c>
    </row>
    <row r="33" ht="20.1" customHeight="1" spans="1:7">
      <c r="A33" s="95" t="s">
        <v>297</v>
      </c>
      <c r="B33" s="123" t="s">
        <v>315</v>
      </c>
      <c r="C33" s="135" t="s">
        <v>87</v>
      </c>
      <c r="D33" s="95" t="s">
        <v>316</v>
      </c>
      <c r="E33" s="113">
        <f t="shared" ref="E33" si="26">SUM(F33:G33)</f>
        <v>10474.71</v>
      </c>
      <c r="F33" s="114">
        <v>0</v>
      </c>
      <c r="G33" s="98">
        <v>10474.71</v>
      </c>
    </row>
    <row r="34" ht="20.1" customHeight="1" spans="1:7">
      <c r="A34" s="95" t="s">
        <v>297</v>
      </c>
      <c r="B34" s="123" t="s">
        <v>317</v>
      </c>
      <c r="C34" s="135" t="s">
        <v>87</v>
      </c>
      <c r="D34" s="95" t="s">
        <v>318</v>
      </c>
      <c r="E34" s="113">
        <f t="shared" ref="E34" si="27">SUM(F34:G34)</f>
        <v>17457.84</v>
      </c>
      <c r="F34" s="114">
        <v>0</v>
      </c>
      <c r="G34" s="98">
        <v>17457.84</v>
      </c>
    </row>
    <row r="35" ht="20.1" customHeight="1" spans="1:7">
      <c r="A35" s="95" t="s">
        <v>297</v>
      </c>
      <c r="B35" s="123" t="s">
        <v>319</v>
      </c>
      <c r="C35" s="135" t="s">
        <v>87</v>
      </c>
      <c r="D35" s="95" t="s">
        <v>320</v>
      </c>
      <c r="E35" s="113">
        <f t="shared" ref="E35" si="28">SUM(F35:G35)</f>
        <v>4000</v>
      </c>
      <c r="F35" s="114">
        <v>0</v>
      </c>
      <c r="G35" s="98">
        <v>4000</v>
      </c>
    </row>
    <row r="36" ht="20.1" customHeight="1" spans="1:7">
      <c r="A36" s="95" t="s">
        <v>297</v>
      </c>
      <c r="B36" s="123" t="s">
        <v>172</v>
      </c>
      <c r="C36" s="135" t="s">
        <v>87</v>
      </c>
      <c r="D36" s="95" t="s">
        <v>321</v>
      </c>
      <c r="E36" s="113">
        <f t="shared" ref="E36" si="29">SUM(F36:G36)</f>
        <v>175240</v>
      </c>
      <c r="F36" s="114">
        <v>0</v>
      </c>
      <c r="G36" s="98">
        <v>175240</v>
      </c>
    </row>
    <row r="37" ht="20.1" customHeight="1" spans="1:7">
      <c r="A37" s="95" t="s">
        <v>322</v>
      </c>
      <c r="B37" s="123" t="s">
        <v>4</v>
      </c>
      <c r="C37" s="135" t="s">
        <v>4</v>
      </c>
      <c r="D37" s="95" t="s">
        <v>168</v>
      </c>
      <c r="E37" s="113">
        <f t="shared" ref="E37" si="30">SUM(F37:G37)</f>
        <v>343292</v>
      </c>
      <c r="F37" s="114">
        <v>343292</v>
      </c>
      <c r="G37" s="98">
        <v>0</v>
      </c>
    </row>
    <row r="38" ht="20.1" customHeight="1" spans="1:7">
      <c r="A38" s="95" t="s">
        <v>323</v>
      </c>
      <c r="B38" s="123" t="s">
        <v>85</v>
      </c>
      <c r="C38" s="135" t="s">
        <v>87</v>
      </c>
      <c r="D38" s="95" t="s">
        <v>324</v>
      </c>
      <c r="E38" s="113">
        <f t="shared" ref="E38" si="31">SUM(F38:G38)</f>
        <v>181488</v>
      </c>
      <c r="F38" s="114">
        <v>181488</v>
      </c>
      <c r="G38" s="98">
        <v>0</v>
      </c>
    </row>
    <row r="39" ht="20.1" customHeight="1" spans="1:7">
      <c r="A39" s="95" t="s">
        <v>323</v>
      </c>
      <c r="B39" s="123" t="s">
        <v>93</v>
      </c>
      <c r="C39" s="135" t="s">
        <v>87</v>
      </c>
      <c r="D39" s="95" t="s">
        <v>325</v>
      </c>
      <c r="E39" s="113">
        <f t="shared" ref="E39" si="32">SUM(F39:G39)</f>
        <v>47304</v>
      </c>
      <c r="F39" s="114">
        <v>47304</v>
      </c>
      <c r="G39" s="98">
        <v>0</v>
      </c>
    </row>
    <row r="40" ht="20.1" customHeight="1" spans="1:7">
      <c r="A40" s="95" t="s">
        <v>323</v>
      </c>
      <c r="B40" s="123" t="s">
        <v>172</v>
      </c>
      <c r="C40" s="135" t="s">
        <v>87</v>
      </c>
      <c r="D40" s="95" t="s">
        <v>326</v>
      </c>
      <c r="E40" s="113">
        <f t="shared" ref="E40" si="33">SUM(F40:G40)</f>
        <v>114500</v>
      </c>
      <c r="F40" s="114">
        <v>114500</v>
      </c>
      <c r="G40" s="98">
        <v>0</v>
      </c>
    </row>
  </sheetData>
  <mergeCells count="10">
    <mergeCell ref="A2:G2"/>
    <mergeCell ref="A3:D3"/>
    <mergeCell ref="A4:D4"/>
    <mergeCell ref="E4:G4"/>
    <mergeCell ref="A5:B5"/>
    <mergeCell ref="C5:C6"/>
    <mergeCell ref="D5:D6"/>
    <mergeCell ref="E5:E6"/>
    <mergeCell ref="F5:F6"/>
    <mergeCell ref="G5:G6"/>
  </mergeCells>
  <printOptions horizontalCentered="1"/>
  <pageMargins left="0.393750011920929" right="0.393750011920929" top="0.393750011920929" bottom="0.393750011920929" header="0" footer="0"/>
  <pageSetup paperSize="9" scale="70" fitToHeight="1000" orientation="portrait" errors="blank" horizontalDpi="600" verticalDpi="600"/>
  <headerFooter alignWithMargins="0">
    <oddFooter>&amp;C第 &amp;P 页,共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fitToPage="1"/>
  </sheetPr>
  <dimension ref="A1:F10"/>
  <sheetViews>
    <sheetView showGridLines="0" showZeros="0" workbookViewId="0">
      <selection activeCell="A1" sqref="A1"/>
    </sheetView>
  </sheetViews>
  <sheetFormatPr defaultColWidth="9" defaultRowHeight="11.25" outlineLevelCol="5"/>
  <cols>
    <col min="1" max="3" width="5.62222222222222" customWidth="1"/>
    <col min="4" max="4" width="17" customWidth="1"/>
    <col min="5" max="5" width="92.3777777777778" customWidth="1"/>
    <col min="6" max="6" width="30.5" customWidth="1"/>
  </cols>
  <sheetData>
    <row r="1" ht="20.1" customHeight="1" spans="1:6">
      <c r="A1" s="70"/>
      <c r="B1" s="71"/>
      <c r="C1" s="71"/>
      <c r="D1" s="71"/>
      <c r="E1" s="71"/>
      <c r="F1" s="72" t="s">
        <v>327</v>
      </c>
    </row>
    <row r="2" ht="20.1" customHeight="1" spans="1:6">
      <c r="A2" s="73" t="s">
        <v>328</v>
      </c>
      <c r="B2" s="73"/>
      <c r="C2" s="73"/>
      <c r="D2" s="73"/>
      <c r="E2" s="73"/>
      <c r="F2" s="73"/>
    </row>
    <row r="3" ht="20.1" customHeight="1" spans="1:6">
      <c r="A3" s="120" t="s">
        <v>3</v>
      </c>
      <c r="B3" s="120"/>
      <c r="C3" s="120"/>
      <c r="D3" s="120"/>
      <c r="E3" s="120"/>
      <c r="F3" s="76" t="s">
        <v>5</v>
      </c>
    </row>
    <row r="4" ht="20.1" customHeight="1" spans="1:6">
      <c r="A4" s="82" t="s">
        <v>68</v>
      </c>
      <c r="B4" s="83"/>
      <c r="C4" s="84"/>
      <c r="D4" s="121" t="s">
        <v>69</v>
      </c>
      <c r="E4" s="102" t="s">
        <v>329</v>
      </c>
      <c r="F4" s="81" t="s">
        <v>71</v>
      </c>
    </row>
    <row r="5" ht="20.1" customHeight="1" spans="1:6">
      <c r="A5" s="88" t="s">
        <v>78</v>
      </c>
      <c r="B5" s="89" t="s">
        <v>79</v>
      </c>
      <c r="C5" s="90" t="s">
        <v>80</v>
      </c>
      <c r="D5" s="122"/>
      <c r="E5" s="102"/>
      <c r="F5" s="94"/>
    </row>
    <row r="6" ht="20.1" customHeight="1" spans="1:6">
      <c r="A6" s="123" t="s">
        <v>4</v>
      </c>
      <c r="B6" s="123" t="s">
        <v>4</v>
      </c>
      <c r="C6" s="123" t="s">
        <v>4</v>
      </c>
      <c r="D6" s="124" t="s">
        <v>4</v>
      </c>
      <c r="E6" s="124" t="s">
        <v>58</v>
      </c>
      <c r="F6" s="125">
        <v>277000</v>
      </c>
    </row>
    <row r="7" ht="20.1" customHeight="1" spans="1:6">
      <c r="A7" s="123" t="s">
        <v>4</v>
      </c>
      <c r="B7" s="123" t="s">
        <v>4</v>
      </c>
      <c r="C7" s="123" t="s">
        <v>4</v>
      </c>
      <c r="D7" s="124" t="s">
        <v>82</v>
      </c>
      <c r="E7" s="124" t="s">
        <v>0</v>
      </c>
      <c r="F7" s="125">
        <v>277000</v>
      </c>
    </row>
    <row r="8" ht="20.1" customHeight="1" spans="1:6">
      <c r="A8" s="123" t="s">
        <v>84</v>
      </c>
      <c r="B8" s="123" t="s">
        <v>85</v>
      </c>
      <c r="C8" s="123" t="s">
        <v>85</v>
      </c>
      <c r="D8" s="124" t="s">
        <v>87</v>
      </c>
      <c r="E8" s="124" t="s">
        <v>330</v>
      </c>
      <c r="F8" s="125">
        <v>27000</v>
      </c>
    </row>
    <row r="9" ht="20.1" customHeight="1" spans="1:6">
      <c r="A9" s="123" t="s">
        <v>84</v>
      </c>
      <c r="B9" s="123" t="s">
        <v>85</v>
      </c>
      <c r="C9" s="123" t="s">
        <v>85</v>
      </c>
      <c r="D9" s="124" t="s">
        <v>87</v>
      </c>
      <c r="E9" s="124" t="s">
        <v>331</v>
      </c>
      <c r="F9" s="125">
        <v>50000</v>
      </c>
    </row>
    <row r="10" ht="20.1" customHeight="1" spans="1:6">
      <c r="A10" s="123" t="s">
        <v>84</v>
      </c>
      <c r="B10" s="123" t="s">
        <v>90</v>
      </c>
      <c r="C10" s="123" t="s">
        <v>86</v>
      </c>
      <c r="D10" s="124" t="s">
        <v>87</v>
      </c>
      <c r="E10" s="124" t="s">
        <v>332</v>
      </c>
      <c r="F10" s="125">
        <v>200000</v>
      </c>
    </row>
  </sheetData>
  <mergeCells count="6">
    <mergeCell ref="A2:F2"/>
    <mergeCell ref="A3:E3"/>
    <mergeCell ref="A4:C4"/>
    <mergeCell ref="D4:D5"/>
    <mergeCell ref="E4:E5"/>
    <mergeCell ref="F4:F5"/>
  </mergeCells>
  <printOptions horizontalCentered="1"/>
  <pageMargins left="0.393750011920929" right="0.393750011920929" top="0.393750011920929" bottom="0.393750011920929" header="0" footer="0"/>
  <pageSetup paperSize="9" scale="73" fitToHeight="1000" orientation="portrait" errors="blank" horizontalDpi="600" verticalDpi="600"/>
  <headerFooter alignWithMargins="0">
    <oddFooter>&amp;C第 &amp;P 页,共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fitToPage="1"/>
  </sheetPr>
  <dimension ref="A1:H9"/>
  <sheetViews>
    <sheetView showGridLines="0" showZeros="0" workbookViewId="0">
      <selection activeCell="A1" sqref="A1"/>
    </sheetView>
  </sheetViews>
  <sheetFormatPr defaultColWidth="9" defaultRowHeight="11.25" outlineLevelCol="7"/>
  <cols>
    <col min="1" max="1" width="15.5" customWidth="1"/>
    <col min="2" max="2" width="65.3777777777778" customWidth="1"/>
    <col min="3" max="8" width="18" customWidth="1"/>
  </cols>
  <sheetData>
    <row r="1" ht="20.1" customHeight="1" spans="1:8">
      <c r="A1" s="99"/>
      <c r="B1" s="99"/>
      <c r="C1" s="99"/>
      <c r="D1" s="99"/>
      <c r="E1" s="100"/>
      <c r="F1" s="99"/>
      <c r="G1" s="99"/>
      <c r="H1" s="76" t="s">
        <v>333</v>
      </c>
    </row>
    <row r="2" ht="25.5" customHeight="1" spans="1:8">
      <c r="A2" s="73" t="s">
        <v>334</v>
      </c>
      <c r="B2" s="73"/>
      <c r="C2" s="73"/>
      <c r="D2" s="73"/>
      <c r="E2" s="73"/>
      <c r="F2" s="73"/>
      <c r="G2" s="73"/>
      <c r="H2" s="73"/>
    </row>
    <row r="3" ht="20.1" customHeight="1" spans="1:8">
      <c r="A3" s="74" t="s">
        <v>3</v>
      </c>
      <c r="B3" s="74"/>
      <c r="C3" s="101"/>
      <c r="D3" s="101"/>
      <c r="E3" s="101"/>
      <c r="F3" s="101"/>
      <c r="G3" s="101"/>
      <c r="H3" s="76" t="s">
        <v>5</v>
      </c>
    </row>
    <row r="4" ht="20.1" customHeight="1" spans="1:8">
      <c r="A4" s="86" t="s">
        <v>335</v>
      </c>
      <c r="B4" s="86" t="s">
        <v>176</v>
      </c>
      <c r="C4" s="81" t="s">
        <v>336</v>
      </c>
      <c r="D4" s="81"/>
      <c r="E4" s="94"/>
      <c r="F4" s="94"/>
      <c r="G4" s="94"/>
      <c r="H4" s="81"/>
    </row>
    <row r="5" ht="20.1" customHeight="1" spans="1:8">
      <c r="A5" s="102"/>
      <c r="B5" s="102"/>
      <c r="C5" s="103" t="s">
        <v>58</v>
      </c>
      <c r="D5" s="86" t="s">
        <v>211</v>
      </c>
      <c r="E5" s="117" t="s">
        <v>337</v>
      </c>
      <c r="F5" s="118"/>
      <c r="G5" s="119"/>
      <c r="H5" s="107" t="s">
        <v>216</v>
      </c>
    </row>
    <row r="6" ht="33.75" customHeight="1" spans="1:8">
      <c r="A6" s="92"/>
      <c r="B6" s="92"/>
      <c r="C6" s="108"/>
      <c r="D6" s="93"/>
      <c r="E6" s="109" t="s">
        <v>73</v>
      </c>
      <c r="F6" s="110" t="s">
        <v>338</v>
      </c>
      <c r="G6" s="111" t="s">
        <v>339</v>
      </c>
      <c r="H6" s="112"/>
    </row>
    <row r="7" ht="20.1" customHeight="1" spans="1:8">
      <c r="A7" s="95" t="s">
        <v>4</v>
      </c>
      <c r="B7" s="95" t="s">
        <v>58</v>
      </c>
      <c r="C7" s="113">
        <f>SUM(D7,F7:H7)</f>
        <v>3750</v>
      </c>
      <c r="D7" s="114">
        <v>0</v>
      </c>
      <c r="E7" s="114">
        <f>SUM(F7:G7)</f>
        <v>0</v>
      </c>
      <c r="F7" s="114">
        <v>0</v>
      </c>
      <c r="G7" s="115">
        <v>0</v>
      </c>
      <c r="H7" s="116">
        <v>3750</v>
      </c>
    </row>
    <row r="8" ht="20.1" customHeight="1" spans="1:8">
      <c r="A8" s="95" t="s">
        <v>4</v>
      </c>
      <c r="B8" s="95" t="s">
        <v>81</v>
      </c>
      <c r="C8" s="113">
        <f>SUM(D8,F8:H8)</f>
        <v>3750</v>
      </c>
      <c r="D8" s="114">
        <v>0</v>
      </c>
      <c r="E8" s="114">
        <f>SUM(F8:G8)</f>
        <v>0</v>
      </c>
      <c r="F8" s="114">
        <v>0</v>
      </c>
      <c r="G8" s="115">
        <v>0</v>
      </c>
      <c r="H8" s="116">
        <v>3750</v>
      </c>
    </row>
    <row r="9" ht="20.1" customHeight="1" spans="1:8">
      <c r="A9" s="95" t="s">
        <v>82</v>
      </c>
      <c r="B9" s="95" t="s">
        <v>83</v>
      </c>
      <c r="C9" s="113">
        <f>SUM(D9,F9:H9)</f>
        <v>3750</v>
      </c>
      <c r="D9" s="114">
        <v>0</v>
      </c>
      <c r="E9" s="114">
        <f>SUM(F9:G9)</f>
        <v>0</v>
      </c>
      <c r="F9" s="114">
        <v>0</v>
      </c>
      <c r="G9" s="115">
        <v>0</v>
      </c>
      <c r="H9" s="116">
        <v>3750</v>
      </c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rintOptions horizontalCentered="1"/>
  <pageMargins left="0.393750011920929" right="0.393750011920929" top="0.393750011920929" bottom="0.393750011920929" header="0" footer="0"/>
  <pageSetup paperSize="9" fitToHeight="1000" orientation="landscape" errors="blank" horizontalDpi="600" verticalDpi="600"/>
  <headerFooter alignWithMargins="0">
    <oddFooter>&amp;C第 &amp;P 页,共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fitToPage="1"/>
  </sheetPr>
  <dimension ref="A1:H16"/>
  <sheetViews>
    <sheetView showGridLines="0" showZeros="0" workbookViewId="0">
      <selection activeCell="A1" sqref="A1"/>
    </sheetView>
  </sheetViews>
  <sheetFormatPr defaultColWidth="9" defaultRowHeight="11.25" outlineLevelCol="7"/>
  <cols>
    <col min="1" max="3" width="5.62222222222222" customWidth="1"/>
    <col min="4" max="4" width="17" customWidth="1"/>
    <col min="5" max="5" width="92.3777777777778" customWidth="1"/>
    <col min="6" max="8" width="18.1222222222222" customWidth="1"/>
  </cols>
  <sheetData>
    <row r="1" ht="20.1" customHeight="1" spans="1:8">
      <c r="A1" s="70"/>
      <c r="B1" s="71"/>
      <c r="C1" s="71"/>
      <c r="D1" s="71"/>
      <c r="E1" s="71"/>
      <c r="F1" s="71"/>
      <c r="G1" s="71"/>
      <c r="H1" s="72" t="s">
        <v>340</v>
      </c>
    </row>
    <row r="2" ht="20.1" customHeight="1" spans="1:8">
      <c r="A2" s="73" t="s">
        <v>341</v>
      </c>
      <c r="B2" s="73"/>
      <c r="C2" s="73"/>
      <c r="D2" s="73"/>
      <c r="E2" s="73"/>
      <c r="F2" s="73"/>
      <c r="G2" s="73"/>
      <c r="H2" s="73"/>
    </row>
    <row r="3" ht="20.1" customHeight="1" spans="1:8">
      <c r="A3" s="74" t="s">
        <v>3</v>
      </c>
      <c r="B3" s="74"/>
      <c r="C3" s="74"/>
      <c r="D3" s="74"/>
      <c r="E3" s="74"/>
      <c r="F3" s="75"/>
      <c r="G3" s="75"/>
      <c r="H3" s="76" t="s">
        <v>5</v>
      </c>
    </row>
    <row r="4" ht="20.1" customHeight="1" spans="1:8">
      <c r="A4" s="77" t="s">
        <v>57</v>
      </c>
      <c r="B4" s="78"/>
      <c r="C4" s="78"/>
      <c r="D4" s="78"/>
      <c r="E4" s="79"/>
      <c r="F4" s="80" t="s">
        <v>342</v>
      </c>
      <c r="G4" s="81"/>
      <c r="H4" s="81"/>
    </row>
    <row r="5" ht="20.1" customHeight="1" spans="1:8">
      <c r="A5" s="82" t="s">
        <v>68</v>
      </c>
      <c r="B5" s="83"/>
      <c r="C5" s="84"/>
      <c r="D5" s="85" t="s">
        <v>69</v>
      </c>
      <c r="E5" s="86" t="s">
        <v>108</v>
      </c>
      <c r="F5" s="87" t="s">
        <v>58</v>
      </c>
      <c r="G5" s="87" t="s">
        <v>104</v>
      </c>
      <c r="H5" s="81" t="s">
        <v>105</v>
      </c>
    </row>
    <row r="6" ht="20.1" customHeight="1" spans="1:8">
      <c r="A6" s="88" t="s">
        <v>78</v>
      </c>
      <c r="B6" s="89" t="s">
        <v>79</v>
      </c>
      <c r="C6" s="90" t="s">
        <v>80</v>
      </c>
      <c r="D6" s="91"/>
      <c r="E6" s="92"/>
      <c r="F6" s="93"/>
      <c r="G6" s="93"/>
      <c r="H6" s="94"/>
    </row>
    <row r="7" ht="20.1" customHeight="1" spans="1:8">
      <c r="A7" s="95" t="s">
        <v>4</v>
      </c>
      <c r="B7" s="95" t="s">
        <v>4</v>
      </c>
      <c r="C7" s="95" t="s">
        <v>4</v>
      </c>
      <c r="D7" s="95" t="s">
        <v>4</v>
      </c>
      <c r="E7" s="95" t="s">
        <v>4</v>
      </c>
      <c r="F7" s="96">
        <f t="shared" ref="F7" si="0">SUM(G7:H7)</f>
        <v>0</v>
      </c>
      <c r="G7" s="97" t="s">
        <v>4</v>
      </c>
      <c r="H7" s="98" t="s">
        <v>4</v>
      </c>
    </row>
    <row r="8" ht="20.1" customHeight="1" spans="1:8">
      <c r="A8" s="95" t="s">
        <v>4</v>
      </c>
      <c r="B8" s="95" t="s">
        <v>4</v>
      </c>
      <c r="C8" s="95" t="s">
        <v>4</v>
      </c>
      <c r="D8" s="95" t="s">
        <v>4</v>
      </c>
      <c r="E8" s="95" t="s">
        <v>4</v>
      </c>
      <c r="F8" s="96">
        <f t="shared" ref="F8" si="1">SUM(G8:H8)</f>
        <v>0</v>
      </c>
      <c r="G8" s="97" t="s">
        <v>4</v>
      </c>
      <c r="H8" s="98" t="s">
        <v>4</v>
      </c>
    </row>
    <row r="9" ht="20.1" customHeight="1" spans="1:8">
      <c r="A9" s="95" t="s">
        <v>4</v>
      </c>
      <c r="B9" s="95" t="s">
        <v>4</v>
      </c>
      <c r="C9" s="95" t="s">
        <v>4</v>
      </c>
      <c r="D9" s="95" t="s">
        <v>4</v>
      </c>
      <c r="E9" s="95" t="s">
        <v>4</v>
      </c>
      <c r="F9" s="96">
        <f t="shared" ref="F9" si="2">SUM(G9:H9)</f>
        <v>0</v>
      </c>
      <c r="G9" s="97" t="s">
        <v>4</v>
      </c>
      <c r="H9" s="98" t="s">
        <v>4</v>
      </c>
    </row>
    <row r="10" ht="20.1" customHeight="1" spans="1:8">
      <c r="A10" s="95" t="s">
        <v>4</v>
      </c>
      <c r="B10" s="95" t="s">
        <v>4</v>
      </c>
      <c r="C10" s="95" t="s">
        <v>4</v>
      </c>
      <c r="D10" s="95" t="s">
        <v>4</v>
      </c>
      <c r="E10" s="95" t="s">
        <v>4</v>
      </c>
      <c r="F10" s="96">
        <f t="shared" ref="F10" si="3">SUM(G10:H10)</f>
        <v>0</v>
      </c>
      <c r="G10" s="97" t="s">
        <v>4</v>
      </c>
      <c r="H10" s="98" t="s">
        <v>4</v>
      </c>
    </row>
    <row r="11" ht="20.1" customHeight="1" spans="1:8">
      <c r="A11" s="95" t="s">
        <v>4</v>
      </c>
      <c r="B11" s="95" t="s">
        <v>4</v>
      </c>
      <c r="C11" s="95" t="s">
        <v>4</v>
      </c>
      <c r="D11" s="95" t="s">
        <v>4</v>
      </c>
      <c r="E11" s="95" t="s">
        <v>4</v>
      </c>
      <c r="F11" s="96">
        <f t="shared" ref="F11" si="4">SUM(G11:H11)</f>
        <v>0</v>
      </c>
      <c r="G11" s="97" t="s">
        <v>4</v>
      </c>
      <c r="H11" s="98" t="s">
        <v>4</v>
      </c>
    </row>
    <row r="12" ht="20.1" customHeight="1" spans="1:8">
      <c r="A12" s="95" t="s">
        <v>4</v>
      </c>
      <c r="B12" s="95" t="s">
        <v>4</v>
      </c>
      <c r="C12" s="95" t="s">
        <v>4</v>
      </c>
      <c r="D12" s="95" t="s">
        <v>4</v>
      </c>
      <c r="E12" s="95" t="s">
        <v>4</v>
      </c>
      <c r="F12" s="96">
        <f t="shared" ref="F12" si="5">SUM(G12:H12)</f>
        <v>0</v>
      </c>
      <c r="G12" s="97" t="s">
        <v>4</v>
      </c>
      <c r="H12" s="98" t="s">
        <v>4</v>
      </c>
    </row>
    <row r="13" ht="20.1" customHeight="1" spans="1:8">
      <c r="A13" s="95" t="s">
        <v>4</v>
      </c>
      <c r="B13" s="95" t="s">
        <v>4</v>
      </c>
      <c r="C13" s="95" t="s">
        <v>4</v>
      </c>
      <c r="D13" s="95" t="s">
        <v>4</v>
      </c>
      <c r="E13" s="95" t="s">
        <v>4</v>
      </c>
      <c r="F13" s="96">
        <f t="shared" ref="F13" si="6">SUM(G13:H13)</f>
        <v>0</v>
      </c>
      <c r="G13" s="97" t="s">
        <v>4</v>
      </c>
      <c r="H13" s="98" t="s">
        <v>4</v>
      </c>
    </row>
    <row r="14" ht="20.1" customHeight="1" spans="1:8">
      <c r="A14" s="95" t="s">
        <v>4</v>
      </c>
      <c r="B14" s="95" t="s">
        <v>4</v>
      </c>
      <c r="C14" s="95" t="s">
        <v>4</v>
      </c>
      <c r="D14" s="95" t="s">
        <v>4</v>
      </c>
      <c r="E14" s="95" t="s">
        <v>4</v>
      </c>
      <c r="F14" s="96">
        <f t="shared" ref="F14" si="7">SUM(G14:H14)</f>
        <v>0</v>
      </c>
      <c r="G14" s="97" t="s">
        <v>4</v>
      </c>
      <c r="H14" s="98" t="s">
        <v>4</v>
      </c>
    </row>
    <row r="15" ht="20.1" customHeight="1" spans="1:8">
      <c r="A15" s="95" t="s">
        <v>4</v>
      </c>
      <c r="B15" s="95" t="s">
        <v>4</v>
      </c>
      <c r="C15" s="95" t="s">
        <v>4</v>
      </c>
      <c r="D15" s="95" t="s">
        <v>4</v>
      </c>
      <c r="E15" s="95" t="s">
        <v>4</v>
      </c>
      <c r="F15" s="96">
        <f t="shared" ref="F15" si="8">SUM(G15:H15)</f>
        <v>0</v>
      </c>
      <c r="G15" s="97" t="s">
        <v>4</v>
      </c>
      <c r="H15" s="98" t="s">
        <v>4</v>
      </c>
    </row>
    <row r="16" ht="20.1" customHeight="1" spans="1:8">
      <c r="A16" s="95" t="s">
        <v>4</v>
      </c>
      <c r="B16" s="95" t="s">
        <v>4</v>
      </c>
      <c r="C16" s="95" t="s">
        <v>4</v>
      </c>
      <c r="D16" s="95" t="s">
        <v>4</v>
      </c>
      <c r="E16" s="95" t="s">
        <v>4</v>
      </c>
      <c r="F16" s="96">
        <f t="shared" ref="F16" si="9">SUM(G16:H16)</f>
        <v>0</v>
      </c>
      <c r="G16" s="97" t="s">
        <v>4</v>
      </c>
      <c r="H16" s="98" t="s">
        <v>4</v>
      </c>
    </row>
  </sheetData>
  <mergeCells count="10"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rintOptions horizontalCentered="1"/>
  <pageMargins left="0.393750011920929" right="0.393750011920929" top="0.393750011920929" bottom="0.393750011920929" header="0" footer="0"/>
  <pageSetup paperSize="9" scale="10" fitToHeight="1000" orientation="landscape" errors="blank" horizontalDpi="600" verticalDpi="600"/>
  <headerFooter alignWithMargins="0">
    <oddFooter>&amp;C第 &amp;P 页,共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fitToPage="1"/>
  </sheetPr>
  <dimension ref="A1:H16"/>
  <sheetViews>
    <sheetView showGridLines="0" showZeros="0" workbookViewId="0">
      <selection activeCell="A1" sqref="A1"/>
    </sheetView>
  </sheetViews>
  <sheetFormatPr defaultColWidth="9" defaultRowHeight="11.25" outlineLevelCol="7"/>
  <cols>
    <col min="1" max="1" width="15.5" customWidth="1"/>
    <col min="2" max="2" width="59.6222222222222" customWidth="1"/>
    <col min="3" max="3" width="19.8777777777778" customWidth="1"/>
    <col min="4" max="8" width="18" customWidth="1"/>
  </cols>
  <sheetData>
    <row r="1" ht="20.1" customHeight="1" spans="1:8">
      <c r="A1" s="99"/>
      <c r="B1" s="99"/>
      <c r="C1" s="99"/>
      <c r="D1" s="99"/>
      <c r="E1" s="100"/>
      <c r="F1" s="99"/>
      <c r="G1" s="99"/>
      <c r="H1" s="76" t="s">
        <v>343</v>
      </c>
    </row>
    <row r="2" ht="25.5" customHeight="1" spans="1:8">
      <c r="A2" s="73" t="s">
        <v>344</v>
      </c>
      <c r="B2" s="73"/>
      <c r="C2" s="73"/>
      <c r="D2" s="73"/>
      <c r="E2" s="73"/>
      <c r="F2" s="73"/>
      <c r="G2" s="73"/>
      <c r="H2" s="73"/>
    </row>
    <row r="3" ht="20.1" customHeight="1" spans="1:8">
      <c r="A3" s="74" t="s">
        <v>3</v>
      </c>
      <c r="B3" s="74"/>
      <c r="C3" s="101"/>
      <c r="D3" s="101"/>
      <c r="E3" s="101"/>
      <c r="F3" s="101"/>
      <c r="G3" s="101"/>
      <c r="H3" s="76" t="s">
        <v>5</v>
      </c>
    </row>
    <row r="4" ht="20.1" customHeight="1" spans="1:8">
      <c r="A4" s="86" t="s">
        <v>335</v>
      </c>
      <c r="B4" s="86" t="s">
        <v>176</v>
      </c>
      <c r="C4" s="81" t="s">
        <v>336</v>
      </c>
      <c r="D4" s="81"/>
      <c r="E4" s="94"/>
      <c r="F4" s="94"/>
      <c r="G4" s="94"/>
      <c r="H4" s="81"/>
    </row>
    <row r="5" ht="20.1" customHeight="1" spans="1:8">
      <c r="A5" s="102"/>
      <c r="B5" s="102"/>
      <c r="C5" s="103" t="s">
        <v>58</v>
      </c>
      <c r="D5" s="86" t="s">
        <v>211</v>
      </c>
      <c r="E5" s="104" t="s">
        <v>337</v>
      </c>
      <c r="F5" s="105"/>
      <c r="G5" s="106"/>
      <c r="H5" s="107" t="s">
        <v>216</v>
      </c>
    </row>
    <row r="6" ht="33.75" customHeight="1" spans="1:8">
      <c r="A6" s="92"/>
      <c r="B6" s="92"/>
      <c r="C6" s="108"/>
      <c r="D6" s="93"/>
      <c r="E6" s="109" t="s">
        <v>73</v>
      </c>
      <c r="F6" s="110" t="s">
        <v>338</v>
      </c>
      <c r="G6" s="111" t="s">
        <v>339</v>
      </c>
      <c r="H6" s="112"/>
    </row>
    <row r="7" ht="20.1" customHeight="1" spans="1:8">
      <c r="A7" s="95" t="s">
        <v>4</v>
      </c>
      <c r="B7" s="95" t="s">
        <v>4</v>
      </c>
      <c r="C7" s="113">
        <f t="shared" ref="C7" si="0">SUM(D7,F7:H7)</f>
        <v>0</v>
      </c>
      <c r="D7" s="114" t="s">
        <v>4</v>
      </c>
      <c r="E7" s="114">
        <f t="shared" ref="E7" si="1">SUM(F7:G7)</f>
        <v>0</v>
      </c>
      <c r="F7" s="114" t="s">
        <v>4</v>
      </c>
      <c r="G7" s="115" t="s">
        <v>4</v>
      </c>
      <c r="H7" s="116" t="s">
        <v>4</v>
      </c>
    </row>
    <row r="8" ht="20.1" customHeight="1" spans="1:8">
      <c r="A8" s="95" t="s">
        <v>4</v>
      </c>
      <c r="B8" s="95" t="s">
        <v>4</v>
      </c>
      <c r="C8" s="113">
        <f t="shared" ref="C8" si="2">SUM(D8,F8:H8)</f>
        <v>0</v>
      </c>
      <c r="D8" s="114" t="s">
        <v>4</v>
      </c>
      <c r="E8" s="114">
        <f t="shared" ref="E8" si="3">SUM(F8:G8)</f>
        <v>0</v>
      </c>
      <c r="F8" s="114" t="s">
        <v>4</v>
      </c>
      <c r="G8" s="115" t="s">
        <v>4</v>
      </c>
      <c r="H8" s="116" t="s">
        <v>4</v>
      </c>
    </row>
    <row r="9" ht="20.1" customHeight="1" spans="1:8">
      <c r="A9" s="95" t="s">
        <v>4</v>
      </c>
      <c r="B9" s="95" t="s">
        <v>4</v>
      </c>
      <c r="C9" s="113">
        <f t="shared" ref="C9" si="4">SUM(D9,F9:H9)</f>
        <v>0</v>
      </c>
      <c r="D9" s="114" t="s">
        <v>4</v>
      </c>
      <c r="E9" s="114">
        <f t="shared" ref="E9" si="5">SUM(F9:G9)</f>
        <v>0</v>
      </c>
      <c r="F9" s="114" t="s">
        <v>4</v>
      </c>
      <c r="G9" s="115" t="s">
        <v>4</v>
      </c>
      <c r="H9" s="116" t="s">
        <v>4</v>
      </c>
    </row>
    <row r="10" ht="20.1" customHeight="1" spans="1:8">
      <c r="A10" s="95" t="s">
        <v>4</v>
      </c>
      <c r="B10" s="95" t="s">
        <v>4</v>
      </c>
      <c r="C10" s="113">
        <f t="shared" ref="C10" si="6">SUM(D10,F10:H10)</f>
        <v>0</v>
      </c>
      <c r="D10" s="114" t="s">
        <v>4</v>
      </c>
      <c r="E10" s="114">
        <f t="shared" ref="E10" si="7">SUM(F10:G10)</f>
        <v>0</v>
      </c>
      <c r="F10" s="114" t="s">
        <v>4</v>
      </c>
      <c r="G10" s="115" t="s">
        <v>4</v>
      </c>
      <c r="H10" s="116" t="s">
        <v>4</v>
      </c>
    </row>
    <row r="11" ht="20.1" customHeight="1" spans="1:8">
      <c r="A11" s="95" t="s">
        <v>4</v>
      </c>
      <c r="B11" s="95" t="s">
        <v>4</v>
      </c>
      <c r="C11" s="113">
        <f t="shared" ref="C11" si="8">SUM(D11,F11:H11)</f>
        <v>0</v>
      </c>
      <c r="D11" s="114" t="s">
        <v>4</v>
      </c>
      <c r="E11" s="114">
        <f t="shared" ref="E11" si="9">SUM(F11:G11)</f>
        <v>0</v>
      </c>
      <c r="F11" s="114" t="s">
        <v>4</v>
      </c>
      <c r="G11" s="115" t="s">
        <v>4</v>
      </c>
      <c r="H11" s="116" t="s">
        <v>4</v>
      </c>
    </row>
    <row r="12" ht="20.1" customHeight="1" spans="1:8">
      <c r="A12" s="95" t="s">
        <v>4</v>
      </c>
      <c r="B12" s="95" t="s">
        <v>4</v>
      </c>
      <c r="C12" s="113">
        <f t="shared" ref="C12" si="10">SUM(D12,F12:H12)</f>
        <v>0</v>
      </c>
      <c r="D12" s="114" t="s">
        <v>4</v>
      </c>
      <c r="E12" s="114">
        <f t="shared" ref="E12" si="11">SUM(F12:G12)</f>
        <v>0</v>
      </c>
      <c r="F12" s="114" t="s">
        <v>4</v>
      </c>
      <c r="G12" s="115" t="s">
        <v>4</v>
      </c>
      <c r="H12" s="116" t="s">
        <v>4</v>
      </c>
    </row>
    <row r="13" ht="20.1" customHeight="1" spans="1:8">
      <c r="A13" s="95" t="s">
        <v>4</v>
      </c>
      <c r="B13" s="95" t="s">
        <v>4</v>
      </c>
      <c r="C13" s="113">
        <f t="shared" ref="C13" si="12">SUM(D13,F13:H13)</f>
        <v>0</v>
      </c>
      <c r="D13" s="114" t="s">
        <v>4</v>
      </c>
      <c r="E13" s="114">
        <f t="shared" ref="E13" si="13">SUM(F13:G13)</f>
        <v>0</v>
      </c>
      <c r="F13" s="114" t="s">
        <v>4</v>
      </c>
      <c r="G13" s="115" t="s">
        <v>4</v>
      </c>
      <c r="H13" s="116" t="s">
        <v>4</v>
      </c>
    </row>
    <row r="14" ht="20.1" customHeight="1" spans="1:8">
      <c r="A14" s="95" t="s">
        <v>4</v>
      </c>
      <c r="B14" s="95" t="s">
        <v>4</v>
      </c>
      <c r="C14" s="113">
        <f t="shared" ref="C14" si="14">SUM(D14,F14:H14)</f>
        <v>0</v>
      </c>
      <c r="D14" s="114" t="s">
        <v>4</v>
      </c>
      <c r="E14" s="114">
        <f t="shared" ref="E14" si="15">SUM(F14:G14)</f>
        <v>0</v>
      </c>
      <c r="F14" s="114" t="s">
        <v>4</v>
      </c>
      <c r="G14" s="115" t="s">
        <v>4</v>
      </c>
      <c r="H14" s="116" t="s">
        <v>4</v>
      </c>
    </row>
    <row r="15" ht="20.1" customHeight="1" spans="1:8">
      <c r="A15" s="95" t="s">
        <v>4</v>
      </c>
      <c r="B15" s="95" t="s">
        <v>4</v>
      </c>
      <c r="C15" s="113">
        <f t="shared" ref="C15" si="16">SUM(D15,F15:H15)</f>
        <v>0</v>
      </c>
      <c r="D15" s="114" t="s">
        <v>4</v>
      </c>
      <c r="E15" s="114">
        <f t="shared" ref="E15" si="17">SUM(F15:G15)</f>
        <v>0</v>
      </c>
      <c r="F15" s="114" t="s">
        <v>4</v>
      </c>
      <c r="G15" s="115" t="s">
        <v>4</v>
      </c>
      <c r="H15" s="116" t="s">
        <v>4</v>
      </c>
    </row>
    <row r="16" ht="20.1" customHeight="1" spans="1:8">
      <c r="A16" s="95" t="s">
        <v>4</v>
      </c>
      <c r="B16" s="95" t="s">
        <v>4</v>
      </c>
      <c r="C16" s="113">
        <f t="shared" ref="C16" si="18">SUM(D16,F16:H16)</f>
        <v>0</v>
      </c>
      <c r="D16" s="114" t="s">
        <v>4</v>
      </c>
      <c r="E16" s="114">
        <f t="shared" ref="E16" si="19">SUM(F16:G16)</f>
        <v>0</v>
      </c>
      <c r="F16" s="114" t="s">
        <v>4</v>
      </c>
      <c r="G16" s="115" t="s">
        <v>4</v>
      </c>
      <c r="H16" s="116" t="s">
        <v>4</v>
      </c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rintOptions horizontalCentered="1"/>
  <pageMargins left="0.393750011920929" right="0.393750011920929" top="0.393750011920929" bottom="0.393750011920929" header="0" footer="0"/>
  <pageSetup paperSize="9" fitToHeight="1000" orientation="landscape" errors="blank" horizontalDpi="600" verticalDpi="600"/>
  <headerFooter alignWithMargins="0">
    <oddFooter>&amp;C第 &amp;P 页,共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fitToPage="1"/>
  </sheetPr>
  <dimension ref="A1:H16"/>
  <sheetViews>
    <sheetView showGridLines="0" showZeros="0" workbookViewId="0">
      <selection activeCell="A1" sqref="A1"/>
    </sheetView>
  </sheetViews>
  <sheetFormatPr defaultColWidth="9" defaultRowHeight="11.25" outlineLevelCol="7"/>
  <cols>
    <col min="1" max="3" width="5.62222222222222" customWidth="1"/>
    <col min="4" max="4" width="17" customWidth="1"/>
    <col min="5" max="5" width="92.3777777777778" customWidth="1"/>
    <col min="6" max="6" width="18.1222222222222" customWidth="1"/>
    <col min="7" max="7" width="20.5" customWidth="1"/>
    <col min="8" max="8" width="18.1222222222222" customWidth="1"/>
  </cols>
  <sheetData>
    <row r="1" ht="20.1" customHeight="1" spans="1:8">
      <c r="A1" s="70"/>
      <c r="B1" s="71"/>
      <c r="C1" s="71"/>
      <c r="D1" s="71"/>
      <c r="E1" s="71"/>
      <c r="F1" s="71"/>
      <c r="G1" s="71"/>
      <c r="H1" s="72" t="s">
        <v>345</v>
      </c>
    </row>
    <row r="2" ht="20.1" customHeight="1" spans="1:8">
      <c r="A2" s="73" t="s">
        <v>346</v>
      </c>
      <c r="B2" s="73"/>
      <c r="C2" s="73"/>
      <c r="D2" s="73"/>
      <c r="E2" s="73"/>
      <c r="F2" s="73"/>
      <c r="G2" s="73"/>
      <c r="H2" s="73"/>
    </row>
    <row r="3" ht="20.1" customHeight="1" spans="1:8">
      <c r="A3" s="74" t="s">
        <v>3</v>
      </c>
      <c r="B3" s="74"/>
      <c r="C3" s="74"/>
      <c r="D3" s="74"/>
      <c r="E3" s="74"/>
      <c r="F3" s="75"/>
      <c r="G3" s="75"/>
      <c r="H3" s="76" t="s">
        <v>5</v>
      </c>
    </row>
    <row r="4" ht="20.1" customHeight="1" spans="1:8">
      <c r="A4" s="77" t="s">
        <v>57</v>
      </c>
      <c r="B4" s="78"/>
      <c r="C4" s="78"/>
      <c r="D4" s="78"/>
      <c r="E4" s="79"/>
      <c r="F4" s="80" t="s">
        <v>347</v>
      </c>
      <c r="G4" s="81"/>
      <c r="H4" s="81"/>
    </row>
    <row r="5" ht="20.1" customHeight="1" spans="1:8">
      <c r="A5" s="82" t="s">
        <v>68</v>
      </c>
      <c r="B5" s="83"/>
      <c r="C5" s="84"/>
      <c r="D5" s="85" t="s">
        <v>69</v>
      </c>
      <c r="E5" s="86" t="s">
        <v>108</v>
      </c>
      <c r="F5" s="87" t="s">
        <v>58</v>
      </c>
      <c r="G5" s="87" t="s">
        <v>104</v>
      </c>
      <c r="H5" s="81" t="s">
        <v>105</v>
      </c>
    </row>
    <row r="6" ht="20.1" customHeight="1" spans="1:8">
      <c r="A6" s="88" t="s">
        <v>78</v>
      </c>
      <c r="B6" s="89" t="s">
        <v>79</v>
      </c>
      <c r="C6" s="90" t="s">
        <v>80</v>
      </c>
      <c r="D6" s="91"/>
      <c r="E6" s="92"/>
      <c r="F6" s="93"/>
      <c r="G6" s="93"/>
      <c r="H6" s="94"/>
    </row>
    <row r="7" ht="20.1" customHeight="1" spans="1:8">
      <c r="A7" s="95" t="s">
        <v>4</v>
      </c>
      <c r="B7" s="95" t="s">
        <v>4</v>
      </c>
      <c r="C7" s="95" t="s">
        <v>4</v>
      </c>
      <c r="D7" s="95" t="s">
        <v>4</v>
      </c>
      <c r="E7" s="95" t="s">
        <v>4</v>
      </c>
      <c r="F7" s="96">
        <f t="shared" ref="F7" si="0">SUM(G7:H7)</f>
        <v>0</v>
      </c>
      <c r="G7" s="97" t="s">
        <v>4</v>
      </c>
      <c r="H7" s="98" t="s">
        <v>4</v>
      </c>
    </row>
    <row r="8" ht="20.1" customHeight="1" spans="1:8">
      <c r="A8" s="95" t="s">
        <v>4</v>
      </c>
      <c r="B8" s="95" t="s">
        <v>4</v>
      </c>
      <c r="C8" s="95" t="s">
        <v>4</v>
      </c>
      <c r="D8" s="95" t="s">
        <v>4</v>
      </c>
      <c r="E8" s="95" t="s">
        <v>4</v>
      </c>
      <c r="F8" s="96">
        <f t="shared" ref="F8" si="1">SUM(G8:H8)</f>
        <v>0</v>
      </c>
      <c r="G8" s="97" t="s">
        <v>4</v>
      </c>
      <c r="H8" s="98" t="s">
        <v>4</v>
      </c>
    </row>
    <row r="9" ht="20.1" customHeight="1" spans="1:8">
      <c r="A9" s="95" t="s">
        <v>4</v>
      </c>
      <c r="B9" s="95" t="s">
        <v>4</v>
      </c>
      <c r="C9" s="95" t="s">
        <v>4</v>
      </c>
      <c r="D9" s="95" t="s">
        <v>4</v>
      </c>
      <c r="E9" s="95" t="s">
        <v>4</v>
      </c>
      <c r="F9" s="96">
        <f t="shared" ref="F9" si="2">SUM(G9:H9)</f>
        <v>0</v>
      </c>
      <c r="G9" s="97" t="s">
        <v>4</v>
      </c>
      <c r="H9" s="98" t="s">
        <v>4</v>
      </c>
    </row>
    <row r="10" ht="20.1" customHeight="1" spans="1:8">
      <c r="A10" s="95" t="s">
        <v>4</v>
      </c>
      <c r="B10" s="95" t="s">
        <v>4</v>
      </c>
      <c r="C10" s="95" t="s">
        <v>4</v>
      </c>
      <c r="D10" s="95" t="s">
        <v>4</v>
      </c>
      <c r="E10" s="95" t="s">
        <v>4</v>
      </c>
      <c r="F10" s="96">
        <f t="shared" ref="F10" si="3">SUM(G10:H10)</f>
        <v>0</v>
      </c>
      <c r="G10" s="97" t="s">
        <v>4</v>
      </c>
      <c r="H10" s="98" t="s">
        <v>4</v>
      </c>
    </row>
    <row r="11" ht="20.1" customHeight="1" spans="1:8">
      <c r="A11" s="95" t="s">
        <v>4</v>
      </c>
      <c r="B11" s="95" t="s">
        <v>4</v>
      </c>
      <c r="C11" s="95" t="s">
        <v>4</v>
      </c>
      <c r="D11" s="95" t="s">
        <v>4</v>
      </c>
      <c r="E11" s="95" t="s">
        <v>4</v>
      </c>
      <c r="F11" s="96">
        <f t="shared" ref="F11" si="4">SUM(G11:H11)</f>
        <v>0</v>
      </c>
      <c r="G11" s="97" t="s">
        <v>4</v>
      </c>
      <c r="H11" s="98" t="s">
        <v>4</v>
      </c>
    </row>
    <row r="12" ht="20.1" customHeight="1" spans="1:8">
      <c r="A12" s="95" t="s">
        <v>4</v>
      </c>
      <c r="B12" s="95" t="s">
        <v>4</v>
      </c>
      <c r="C12" s="95" t="s">
        <v>4</v>
      </c>
      <c r="D12" s="95" t="s">
        <v>4</v>
      </c>
      <c r="E12" s="95" t="s">
        <v>4</v>
      </c>
      <c r="F12" s="96">
        <f t="shared" ref="F12" si="5">SUM(G12:H12)</f>
        <v>0</v>
      </c>
      <c r="G12" s="97" t="s">
        <v>4</v>
      </c>
      <c r="H12" s="98" t="s">
        <v>4</v>
      </c>
    </row>
    <row r="13" ht="20.1" customHeight="1" spans="1:8">
      <c r="A13" s="95" t="s">
        <v>4</v>
      </c>
      <c r="B13" s="95" t="s">
        <v>4</v>
      </c>
      <c r="C13" s="95" t="s">
        <v>4</v>
      </c>
      <c r="D13" s="95" t="s">
        <v>4</v>
      </c>
      <c r="E13" s="95" t="s">
        <v>4</v>
      </c>
      <c r="F13" s="96">
        <f t="shared" ref="F13" si="6">SUM(G13:H13)</f>
        <v>0</v>
      </c>
      <c r="G13" s="97" t="s">
        <v>4</v>
      </c>
      <c r="H13" s="98" t="s">
        <v>4</v>
      </c>
    </row>
    <row r="14" ht="20.1" customHeight="1" spans="1:8">
      <c r="A14" s="95" t="s">
        <v>4</v>
      </c>
      <c r="B14" s="95" t="s">
        <v>4</v>
      </c>
      <c r="C14" s="95" t="s">
        <v>4</v>
      </c>
      <c r="D14" s="95" t="s">
        <v>4</v>
      </c>
      <c r="E14" s="95" t="s">
        <v>4</v>
      </c>
      <c r="F14" s="96">
        <f t="shared" ref="F14" si="7">SUM(G14:H14)</f>
        <v>0</v>
      </c>
      <c r="G14" s="97" t="s">
        <v>4</v>
      </c>
      <c r="H14" s="98" t="s">
        <v>4</v>
      </c>
    </row>
    <row r="15" ht="20.1" customHeight="1" spans="1:8">
      <c r="A15" s="95" t="s">
        <v>4</v>
      </c>
      <c r="B15" s="95" t="s">
        <v>4</v>
      </c>
      <c r="C15" s="95" t="s">
        <v>4</v>
      </c>
      <c r="D15" s="95" t="s">
        <v>4</v>
      </c>
      <c r="E15" s="95" t="s">
        <v>4</v>
      </c>
      <c r="F15" s="96">
        <f t="shared" ref="F15" si="8">SUM(G15:H15)</f>
        <v>0</v>
      </c>
      <c r="G15" s="97" t="s">
        <v>4</v>
      </c>
      <c r="H15" s="98" t="s">
        <v>4</v>
      </c>
    </row>
    <row r="16" ht="20.1" customHeight="1" spans="1:8">
      <c r="A16" s="95" t="s">
        <v>4</v>
      </c>
      <c r="B16" s="95" t="s">
        <v>4</v>
      </c>
      <c r="C16" s="95" t="s">
        <v>4</v>
      </c>
      <c r="D16" s="95" t="s">
        <v>4</v>
      </c>
      <c r="E16" s="95" t="s">
        <v>4</v>
      </c>
      <c r="F16" s="96">
        <f t="shared" ref="F16" si="9">SUM(G16:H16)</f>
        <v>0</v>
      </c>
      <c r="G16" s="97" t="s">
        <v>4</v>
      </c>
      <c r="H16" s="98" t="s">
        <v>4</v>
      </c>
    </row>
  </sheetData>
  <mergeCells count="10"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rintOptions horizontalCentered="1"/>
  <pageMargins left="0.393750011920929" right="0.393750011920929" top="0.393750011920929" bottom="0.393750011920929" header="0" footer="0"/>
  <pageSetup paperSize="9" scale="10" fitToHeight="1000" orientation="landscape" errors="blank" horizontalDpi="600" verticalDpi="600"/>
  <headerFooter alignWithMargins="0">
    <oddFooter>&amp;C第 &amp;P 页,共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autoPageBreaks="0"/>
  </sheetPr>
  <dimension ref="A1:M24"/>
  <sheetViews>
    <sheetView showGridLines="0" showZeros="0" workbookViewId="0">
      <selection activeCell="A1" sqref="A1"/>
    </sheetView>
  </sheetViews>
  <sheetFormatPr defaultColWidth="9" defaultRowHeight="11.25"/>
  <cols>
    <col min="1" max="1" width="12.1222222222222" customWidth="1"/>
    <col min="2" max="2" width="7.87777777777778" customWidth="1"/>
    <col min="3" max="3" width="15.3777777777778" customWidth="1"/>
    <col min="4" max="6" width="13.5" customWidth="1"/>
    <col min="7" max="7" width="48.5" customWidth="1"/>
    <col min="8" max="8" width="36.1222222222222" customWidth="1"/>
    <col min="9" max="9" width="26" customWidth="1"/>
    <col min="10" max="10" width="24.3777777777778" customWidth="1"/>
    <col min="11" max="11" width="41.8777777777778" customWidth="1"/>
    <col min="12" max="12" width="18.6222222222222" customWidth="1"/>
    <col min="13" max="13" width="24.3777777777778" customWidth="1"/>
  </cols>
  <sheetData>
    <row r="1" ht="14.25" spans="13:13">
      <c r="M1" s="67" t="s">
        <v>348</v>
      </c>
    </row>
    <row r="2" ht="20.25" spans="1:13">
      <c r="A2" s="46" t="s">
        <v>349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</row>
    <row r="3" ht="13.5" spans="1:13">
      <c r="A3" s="47" t="s">
        <v>5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</row>
    <row r="4" ht="18.75" customHeight="1" spans="1:13">
      <c r="A4" s="48" t="s">
        <v>350</v>
      </c>
      <c r="B4" s="49"/>
      <c r="C4" s="50"/>
      <c r="D4" s="48" t="s">
        <v>351</v>
      </c>
      <c r="E4" s="49" t="s">
        <v>351</v>
      </c>
      <c r="F4" s="50" t="s">
        <v>351</v>
      </c>
      <c r="G4" s="51" t="s">
        <v>352</v>
      </c>
      <c r="H4" s="52" t="s">
        <v>353</v>
      </c>
      <c r="I4" s="68" t="s">
        <v>353</v>
      </c>
      <c r="J4" s="68" t="s">
        <v>353</v>
      </c>
      <c r="K4" s="68" t="s">
        <v>353</v>
      </c>
      <c r="L4" s="68" t="s">
        <v>353</v>
      </c>
      <c r="M4" s="69" t="s">
        <v>353</v>
      </c>
    </row>
    <row r="5" ht="18.75" customHeight="1" spans="1:13">
      <c r="A5" s="53"/>
      <c r="B5" s="54"/>
      <c r="C5" s="55"/>
      <c r="D5" s="56" t="s">
        <v>351</v>
      </c>
      <c r="E5" s="57" t="s">
        <v>351</v>
      </c>
      <c r="F5" s="58" t="s">
        <v>351</v>
      </c>
      <c r="G5" s="59"/>
      <c r="H5" s="52" t="s">
        <v>354</v>
      </c>
      <c r="I5" s="69" t="s">
        <v>354</v>
      </c>
      <c r="J5" s="52" t="s">
        <v>355</v>
      </c>
      <c r="K5" s="69" t="s">
        <v>355</v>
      </c>
      <c r="L5" s="52" t="s">
        <v>356</v>
      </c>
      <c r="M5" s="69" t="s">
        <v>356</v>
      </c>
    </row>
    <row r="6" ht="18.75" customHeight="1" spans="1:13">
      <c r="A6" s="56"/>
      <c r="B6" s="57"/>
      <c r="C6" s="58"/>
      <c r="D6" s="60" t="s">
        <v>357</v>
      </c>
      <c r="E6" s="60" t="s">
        <v>358</v>
      </c>
      <c r="F6" s="60" t="s">
        <v>359</v>
      </c>
      <c r="G6" s="61"/>
      <c r="H6" s="60" t="s">
        <v>360</v>
      </c>
      <c r="I6" s="60" t="s">
        <v>361</v>
      </c>
      <c r="J6" s="60" t="s">
        <v>360</v>
      </c>
      <c r="K6" s="60" t="s">
        <v>361</v>
      </c>
      <c r="L6" s="60" t="s">
        <v>360</v>
      </c>
      <c r="M6" s="60" t="s">
        <v>361</v>
      </c>
    </row>
    <row r="7" ht="18.75" customHeight="1" spans="1:13">
      <c r="A7" s="62" t="s">
        <v>58</v>
      </c>
      <c r="B7" s="63"/>
      <c r="C7" s="64"/>
      <c r="D7" s="65">
        <v>277000</v>
      </c>
      <c r="E7" s="65">
        <v>277000</v>
      </c>
      <c r="F7" s="65">
        <f t="shared" ref="F7:F24" si="0">D7-E7</f>
        <v>0</v>
      </c>
      <c r="G7" s="66" t="s">
        <v>4</v>
      </c>
      <c r="H7" s="66" t="s">
        <v>4</v>
      </c>
      <c r="I7" s="66" t="s">
        <v>4</v>
      </c>
      <c r="J7" s="66" t="s">
        <v>4</v>
      </c>
      <c r="K7" s="66" t="s">
        <v>4</v>
      </c>
      <c r="L7" s="66" t="s">
        <v>4</v>
      </c>
      <c r="M7" s="66" t="s">
        <v>4</v>
      </c>
    </row>
    <row r="8" ht="18.75" customHeight="1" spans="1:13">
      <c r="A8" s="62" t="s">
        <v>81</v>
      </c>
      <c r="B8" s="63"/>
      <c r="C8" s="64"/>
      <c r="D8" s="65">
        <v>277000</v>
      </c>
      <c r="E8" s="65">
        <v>277000</v>
      </c>
      <c r="F8" s="65">
        <f t="shared" si="0"/>
        <v>0</v>
      </c>
      <c r="G8" s="66" t="s">
        <v>4</v>
      </c>
      <c r="H8" s="66" t="s">
        <v>4</v>
      </c>
      <c r="I8" s="66" t="s">
        <v>4</v>
      </c>
      <c r="J8" s="66" t="s">
        <v>4</v>
      </c>
      <c r="K8" s="66" t="s">
        <v>4</v>
      </c>
      <c r="L8" s="66" t="s">
        <v>4</v>
      </c>
      <c r="M8" s="66" t="s">
        <v>4</v>
      </c>
    </row>
    <row r="9" ht="18.75" customHeight="1" spans="1:13">
      <c r="A9" s="62" t="s">
        <v>83</v>
      </c>
      <c r="B9" s="63"/>
      <c r="C9" s="64"/>
      <c r="D9" s="65">
        <v>277000</v>
      </c>
      <c r="E9" s="65">
        <v>277000</v>
      </c>
      <c r="F9" s="65">
        <f t="shared" si="0"/>
        <v>0</v>
      </c>
      <c r="G9" s="66" t="s">
        <v>4</v>
      </c>
      <c r="H9" s="66" t="s">
        <v>4</v>
      </c>
      <c r="I9" s="66" t="s">
        <v>4</v>
      </c>
      <c r="J9" s="66" t="s">
        <v>4</v>
      </c>
      <c r="K9" s="66" t="s">
        <v>4</v>
      </c>
      <c r="L9" s="66" t="s">
        <v>4</v>
      </c>
      <c r="M9" s="66" t="s">
        <v>4</v>
      </c>
    </row>
    <row r="10" ht="18.75" customHeight="1" spans="1:13">
      <c r="A10" s="62" t="s">
        <v>362</v>
      </c>
      <c r="B10" s="63"/>
      <c r="C10" s="64"/>
      <c r="D10" s="65">
        <v>27000</v>
      </c>
      <c r="E10" s="65">
        <v>27000</v>
      </c>
      <c r="F10" s="65">
        <f t="shared" si="0"/>
        <v>0</v>
      </c>
      <c r="G10" s="66" t="s">
        <v>363</v>
      </c>
      <c r="H10" s="66" t="s">
        <v>364</v>
      </c>
      <c r="I10" s="66" t="s">
        <v>365</v>
      </c>
      <c r="J10" s="66" t="s">
        <v>366</v>
      </c>
      <c r="K10" s="66" t="s">
        <v>367</v>
      </c>
      <c r="L10" s="66" t="s">
        <v>368</v>
      </c>
      <c r="M10" s="66" t="s">
        <v>369</v>
      </c>
    </row>
    <row r="11" ht="18.75" customHeight="1" spans="1:13">
      <c r="A11" s="62" t="s">
        <v>370</v>
      </c>
      <c r="B11" s="63"/>
      <c r="C11" s="64"/>
      <c r="D11" s="65">
        <v>0</v>
      </c>
      <c r="E11" s="65">
        <v>0</v>
      </c>
      <c r="F11" s="65">
        <f t="shared" si="0"/>
        <v>0</v>
      </c>
      <c r="G11" s="66" t="s">
        <v>4</v>
      </c>
      <c r="H11" s="66" t="s">
        <v>371</v>
      </c>
      <c r="I11" s="66" t="s">
        <v>372</v>
      </c>
      <c r="J11" s="66" t="s">
        <v>4</v>
      </c>
      <c r="K11" s="66" t="s">
        <v>4</v>
      </c>
      <c r="L11" s="66" t="s">
        <v>373</v>
      </c>
      <c r="M11" s="66" t="s">
        <v>374</v>
      </c>
    </row>
    <row r="12" ht="18.75" customHeight="1" spans="1:13">
      <c r="A12" s="62" t="s">
        <v>370</v>
      </c>
      <c r="B12" s="63"/>
      <c r="C12" s="64"/>
      <c r="D12" s="65">
        <v>0</v>
      </c>
      <c r="E12" s="65">
        <v>0</v>
      </c>
      <c r="F12" s="65">
        <f t="shared" si="0"/>
        <v>0</v>
      </c>
      <c r="G12" s="66" t="s">
        <v>4</v>
      </c>
      <c r="H12" s="66" t="s">
        <v>375</v>
      </c>
      <c r="I12" s="66" t="s">
        <v>376</v>
      </c>
      <c r="J12" s="66" t="s">
        <v>4</v>
      </c>
      <c r="K12" s="66" t="s">
        <v>4</v>
      </c>
      <c r="L12" s="66" t="s">
        <v>4</v>
      </c>
      <c r="M12" s="66" t="s">
        <v>4</v>
      </c>
    </row>
    <row r="13" ht="18.75" customHeight="1" spans="1:13">
      <c r="A13" s="62" t="s">
        <v>370</v>
      </c>
      <c r="B13" s="63"/>
      <c r="C13" s="64"/>
      <c r="D13" s="65">
        <v>0</v>
      </c>
      <c r="E13" s="65">
        <v>0</v>
      </c>
      <c r="F13" s="65">
        <f t="shared" si="0"/>
        <v>0</v>
      </c>
      <c r="G13" s="66" t="s">
        <v>4</v>
      </c>
      <c r="H13" s="66" t="s">
        <v>377</v>
      </c>
      <c r="I13" s="66" t="s">
        <v>378</v>
      </c>
      <c r="J13" s="66" t="s">
        <v>4</v>
      </c>
      <c r="K13" s="66" t="s">
        <v>4</v>
      </c>
      <c r="L13" s="66" t="s">
        <v>4</v>
      </c>
      <c r="M13" s="66" t="s">
        <v>4</v>
      </c>
    </row>
    <row r="14" ht="18.75" customHeight="1" spans="1:13">
      <c r="A14" s="62" t="s">
        <v>370</v>
      </c>
      <c r="B14" s="63"/>
      <c r="C14" s="64"/>
      <c r="D14" s="65">
        <v>0</v>
      </c>
      <c r="E14" s="65">
        <v>0</v>
      </c>
      <c r="F14" s="65">
        <f t="shared" si="0"/>
        <v>0</v>
      </c>
      <c r="G14" s="66" t="s">
        <v>4</v>
      </c>
      <c r="H14" s="66" t="s">
        <v>379</v>
      </c>
      <c r="I14" s="66" t="s">
        <v>380</v>
      </c>
      <c r="J14" s="66" t="s">
        <v>4</v>
      </c>
      <c r="K14" s="66" t="s">
        <v>4</v>
      </c>
      <c r="L14" s="66" t="s">
        <v>4</v>
      </c>
      <c r="M14" s="66" t="s">
        <v>4</v>
      </c>
    </row>
    <row r="15" ht="18.75" customHeight="1" spans="1:13">
      <c r="A15" s="62" t="s">
        <v>381</v>
      </c>
      <c r="B15" s="63"/>
      <c r="C15" s="64"/>
      <c r="D15" s="65">
        <v>50000</v>
      </c>
      <c r="E15" s="65">
        <v>50000</v>
      </c>
      <c r="F15" s="65">
        <f t="shared" si="0"/>
        <v>0</v>
      </c>
      <c r="G15" s="66" t="s">
        <v>382</v>
      </c>
      <c r="H15" s="66" t="s">
        <v>383</v>
      </c>
      <c r="I15" s="66" t="s">
        <v>384</v>
      </c>
      <c r="J15" s="66" t="s">
        <v>385</v>
      </c>
      <c r="K15" s="66" t="s">
        <v>386</v>
      </c>
      <c r="L15" s="66" t="s">
        <v>368</v>
      </c>
      <c r="M15" s="66" t="s">
        <v>387</v>
      </c>
    </row>
    <row r="16" ht="18.75" customHeight="1" spans="1:13">
      <c r="A16" s="62" t="s">
        <v>370</v>
      </c>
      <c r="B16" s="63"/>
      <c r="C16" s="64"/>
      <c r="D16" s="65">
        <v>0</v>
      </c>
      <c r="E16" s="65">
        <v>0</v>
      </c>
      <c r="F16" s="65">
        <f t="shared" si="0"/>
        <v>0</v>
      </c>
      <c r="G16" s="66" t="s">
        <v>4</v>
      </c>
      <c r="H16" s="66" t="s">
        <v>388</v>
      </c>
      <c r="I16" s="66" t="s">
        <v>372</v>
      </c>
      <c r="J16" s="66" t="s">
        <v>4</v>
      </c>
      <c r="K16" s="66" t="s">
        <v>4</v>
      </c>
      <c r="L16" s="66" t="s">
        <v>373</v>
      </c>
      <c r="M16" s="66" t="s">
        <v>389</v>
      </c>
    </row>
    <row r="17" ht="18.75" customHeight="1" spans="1:13">
      <c r="A17" s="62" t="s">
        <v>370</v>
      </c>
      <c r="B17" s="63"/>
      <c r="C17" s="64"/>
      <c r="D17" s="65">
        <v>0</v>
      </c>
      <c r="E17" s="65">
        <v>0</v>
      </c>
      <c r="F17" s="65">
        <f t="shared" si="0"/>
        <v>0</v>
      </c>
      <c r="G17" s="66" t="s">
        <v>4</v>
      </c>
      <c r="H17" s="66" t="s">
        <v>390</v>
      </c>
      <c r="I17" s="66" t="s">
        <v>376</v>
      </c>
      <c r="J17" s="66" t="s">
        <v>4</v>
      </c>
      <c r="K17" s="66" t="s">
        <v>4</v>
      </c>
      <c r="L17" s="66" t="s">
        <v>4</v>
      </c>
      <c r="M17" s="66" t="s">
        <v>4</v>
      </c>
    </row>
    <row r="18" ht="18.75" customHeight="1" spans="1:13">
      <c r="A18" s="62" t="s">
        <v>370</v>
      </c>
      <c r="B18" s="63"/>
      <c r="C18" s="64"/>
      <c r="D18" s="65">
        <v>0</v>
      </c>
      <c r="E18" s="65">
        <v>0</v>
      </c>
      <c r="F18" s="65">
        <f t="shared" si="0"/>
        <v>0</v>
      </c>
      <c r="G18" s="66" t="s">
        <v>4</v>
      </c>
      <c r="H18" s="66" t="s">
        <v>377</v>
      </c>
      <c r="I18" s="66" t="s">
        <v>378</v>
      </c>
      <c r="J18" s="66" t="s">
        <v>4</v>
      </c>
      <c r="K18" s="66" t="s">
        <v>4</v>
      </c>
      <c r="L18" s="66" t="s">
        <v>4</v>
      </c>
      <c r="M18" s="66" t="s">
        <v>4</v>
      </c>
    </row>
    <row r="19" ht="18.75" customHeight="1" spans="1:13">
      <c r="A19" s="62" t="s">
        <v>370</v>
      </c>
      <c r="B19" s="63"/>
      <c r="C19" s="64"/>
      <c r="D19" s="65">
        <v>0</v>
      </c>
      <c r="E19" s="65">
        <v>0</v>
      </c>
      <c r="F19" s="65">
        <f t="shared" si="0"/>
        <v>0</v>
      </c>
      <c r="G19" s="66" t="s">
        <v>4</v>
      </c>
      <c r="H19" s="66" t="s">
        <v>391</v>
      </c>
      <c r="I19" s="66" t="s">
        <v>392</v>
      </c>
      <c r="J19" s="66" t="s">
        <v>4</v>
      </c>
      <c r="K19" s="66" t="s">
        <v>4</v>
      </c>
      <c r="L19" s="66" t="s">
        <v>4</v>
      </c>
      <c r="M19" s="66" t="s">
        <v>4</v>
      </c>
    </row>
    <row r="20" ht="18.75" customHeight="1" spans="1:13">
      <c r="A20" s="62" t="s">
        <v>393</v>
      </c>
      <c r="B20" s="63"/>
      <c r="C20" s="64"/>
      <c r="D20" s="65">
        <v>200000</v>
      </c>
      <c r="E20" s="65">
        <v>200000</v>
      </c>
      <c r="F20" s="65">
        <f t="shared" si="0"/>
        <v>0</v>
      </c>
      <c r="G20" s="66" t="s">
        <v>394</v>
      </c>
      <c r="H20" s="66" t="s">
        <v>395</v>
      </c>
      <c r="I20" s="66" t="s">
        <v>396</v>
      </c>
      <c r="J20" s="66" t="s">
        <v>397</v>
      </c>
      <c r="K20" s="66" t="s">
        <v>386</v>
      </c>
      <c r="L20" s="66" t="s">
        <v>398</v>
      </c>
      <c r="M20" s="66" t="s">
        <v>387</v>
      </c>
    </row>
    <row r="21" ht="18.75" customHeight="1" spans="1:13">
      <c r="A21" s="62" t="s">
        <v>370</v>
      </c>
      <c r="B21" s="63"/>
      <c r="C21" s="64"/>
      <c r="D21" s="65">
        <v>0</v>
      </c>
      <c r="E21" s="65">
        <v>0</v>
      </c>
      <c r="F21" s="65">
        <f t="shared" si="0"/>
        <v>0</v>
      </c>
      <c r="G21" s="66" t="s">
        <v>4</v>
      </c>
      <c r="H21" s="66" t="s">
        <v>399</v>
      </c>
      <c r="I21" s="66" t="s">
        <v>400</v>
      </c>
      <c r="J21" s="66" t="s">
        <v>4</v>
      </c>
      <c r="K21" s="66" t="s">
        <v>4</v>
      </c>
      <c r="L21" s="66" t="s">
        <v>4</v>
      </c>
      <c r="M21" s="66" t="s">
        <v>4</v>
      </c>
    </row>
    <row r="22" ht="18.75" customHeight="1" spans="1:13">
      <c r="A22" s="62" t="s">
        <v>370</v>
      </c>
      <c r="B22" s="63"/>
      <c r="C22" s="64"/>
      <c r="D22" s="65">
        <v>0</v>
      </c>
      <c r="E22" s="65">
        <v>0</v>
      </c>
      <c r="F22" s="65">
        <f t="shared" si="0"/>
        <v>0</v>
      </c>
      <c r="G22" s="66" t="s">
        <v>4</v>
      </c>
      <c r="H22" s="66" t="s">
        <v>401</v>
      </c>
      <c r="I22" s="66" t="s">
        <v>376</v>
      </c>
      <c r="J22" s="66" t="s">
        <v>4</v>
      </c>
      <c r="K22" s="66" t="s">
        <v>4</v>
      </c>
      <c r="L22" s="66" t="s">
        <v>4</v>
      </c>
      <c r="M22" s="66" t="s">
        <v>4</v>
      </c>
    </row>
    <row r="23" ht="18.75" customHeight="1" spans="1:13">
      <c r="A23" s="62" t="s">
        <v>370</v>
      </c>
      <c r="B23" s="63"/>
      <c r="C23" s="64"/>
      <c r="D23" s="65">
        <v>0</v>
      </c>
      <c r="E23" s="65">
        <v>0</v>
      </c>
      <c r="F23" s="65">
        <f t="shared" si="0"/>
        <v>0</v>
      </c>
      <c r="G23" s="66" t="s">
        <v>4</v>
      </c>
      <c r="H23" s="66" t="s">
        <v>377</v>
      </c>
      <c r="I23" s="66" t="s">
        <v>402</v>
      </c>
      <c r="J23" s="66" t="s">
        <v>4</v>
      </c>
      <c r="K23" s="66" t="s">
        <v>4</v>
      </c>
      <c r="L23" s="66" t="s">
        <v>4</v>
      </c>
      <c r="M23" s="66" t="s">
        <v>4</v>
      </c>
    </row>
    <row r="24" ht="18.75" customHeight="1" spans="1:13">
      <c r="A24" s="62" t="s">
        <v>370</v>
      </c>
      <c r="B24" s="63"/>
      <c r="C24" s="64"/>
      <c r="D24" s="65">
        <v>0</v>
      </c>
      <c r="E24" s="65">
        <v>0</v>
      </c>
      <c r="F24" s="65">
        <f t="shared" si="0"/>
        <v>0</v>
      </c>
      <c r="G24" s="66" t="s">
        <v>4</v>
      </c>
      <c r="H24" s="66" t="s">
        <v>403</v>
      </c>
      <c r="I24" s="66" t="s">
        <v>404</v>
      </c>
      <c r="J24" s="66" t="s">
        <v>4</v>
      </c>
      <c r="K24" s="66" t="s">
        <v>4</v>
      </c>
      <c r="L24" s="66" t="s">
        <v>4</v>
      </c>
      <c r="M24" s="66" t="s">
        <v>4</v>
      </c>
    </row>
  </sheetData>
  <mergeCells count="27">
    <mergeCell ref="A2:M2"/>
    <mergeCell ref="A3:M3"/>
    <mergeCell ref="H4:M4"/>
    <mergeCell ref="H5:I5"/>
    <mergeCell ref="J5:K5"/>
    <mergeCell ref="L5:M5"/>
    <mergeCell ref="A7:C7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G4:G6"/>
    <mergeCell ref="D4:F5"/>
    <mergeCell ref="A4:C6"/>
  </mergeCells>
  <pageMargins left="0.699999988079071" right="0.699999988079071" top="0.75" bottom="0.75" header="0.5" footer="0.5"/>
  <pageSetup paperSize="1" orientation="landscape" errors="blank" horizontalDpi="600" verticalDpi="6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tabSelected="1" workbookViewId="0">
      <selection activeCell="N41" sqref="N41"/>
    </sheetView>
  </sheetViews>
  <sheetFormatPr defaultColWidth="9.33333333333333" defaultRowHeight="11.25" outlineLevelCol="7"/>
  <cols>
    <col min="6" max="6" width="14.6666666666667" customWidth="1"/>
    <col min="7" max="7" width="15" customWidth="1"/>
    <col min="8" max="8" width="14.1666666666667" customWidth="1"/>
  </cols>
  <sheetData>
    <row r="1" ht="20.25" spans="1:8">
      <c r="A1" s="1" t="s">
        <v>405</v>
      </c>
      <c r="B1" s="1"/>
      <c r="C1" s="1"/>
      <c r="D1" s="1"/>
      <c r="E1" s="1"/>
      <c r="F1" s="1"/>
      <c r="G1" s="1"/>
      <c r="H1" s="1"/>
    </row>
    <row r="2" ht="13.5" spans="1:8">
      <c r="A2" s="2" t="s">
        <v>406</v>
      </c>
      <c r="B2" s="2"/>
      <c r="C2" s="2"/>
      <c r="D2" s="2"/>
      <c r="E2" s="2"/>
      <c r="F2" s="2"/>
      <c r="G2" s="2"/>
      <c r="H2" s="2"/>
    </row>
    <row r="3" spans="1:8">
      <c r="A3" s="3" t="s">
        <v>407</v>
      </c>
      <c r="B3" s="4"/>
      <c r="C3" s="5" t="s">
        <v>0</v>
      </c>
      <c r="D3" s="6"/>
      <c r="E3" s="7" t="s">
        <v>176</v>
      </c>
      <c r="F3" s="6"/>
      <c r="G3" s="6"/>
      <c r="H3" s="8"/>
    </row>
    <row r="4" spans="1:8">
      <c r="A4" s="9"/>
      <c r="B4" s="10" t="s">
        <v>408</v>
      </c>
      <c r="C4" s="11"/>
      <c r="D4" s="12"/>
      <c r="E4" s="10" t="s">
        <v>409</v>
      </c>
      <c r="F4" s="11"/>
      <c r="G4" s="11"/>
      <c r="H4" s="12"/>
    </row>
    <row r="5" spans="1:8">
      <c r="A5" s="13"/>
      <c r="B5" s="14"/>
      <c r="C5" s="15"/>
      <c r="D5" s="16"/>
      <c r="E5" s="14"/>
      <c r="F5" s="15"/>
      <c r="G5" s="15"/>
      <c r="H5" s="16"/>
    </row>
    <row r="6" ht="12" spans="1:8">
      <c r="A6" s="17" t="s">
        <v>410</v>
      </c>
      <c r="B6" s="18" t="s">
        <v>276</v>
      </c>
      <c r="C6" s="19"/>
      <c r="D6" s="20"/>
      <c r="E6" s="21" t="s">
        <v>411</v>
      </c>
      <c r="F6" s="21"/>
      <c r="G6" s="21"/>
      <c r="H6" s="21"/>
    </row>
    <row r="7" ht="12" spans="1:8">
      <c r="A7" s="17"/>
      <c r="B7" s="18" t="s">
        <v>412</v>
      </c>
      <c r="C7" s="19"/>
      <c r="D7" s="20"/>
      <c r="E7" s="21" t="s">
        <v>413</v>
      </c>
      <c r="F7" s="21"/>
      <c r="G7" s="21"/>
      <c r="H7" s="21"/>
    </row>
    <row r="8" ht="12" spans="1:8">
      <c r="A8" s="17"/>
      <c r="B8" s="18" t="s">
        <v>63</v>
      </c>
      <c r="C8" s="19"/>
      <c r="D8" s="20"/>
      <c r="E8" s="21" t="s">
        <v>414</v>
      </c>
      <c r="F8" s="21"/>
      <c r="G8" s="21"/>
      <c r="H8" s="21"/>
    </row>
    <row r="9" ht="12" spans="1:8">
      <c r="A9" s="17"/>
      <c r="B9" s="18" t="s">
        <v>275</v>
      </c>
      <c r="C9" s="19"/>
      <c r="D9" s="20"/>
      <c r="E9" s="21" t="s">
        <v>415</v>
      </c>
      <c r="F9" s="21"/>
      <c r="G9" s="21"/>
      <c r="H9" s="21"/>
    </row>
    <row r="10" ht="12" spans="1:8">
      <c r="A10" s="17"/>
      <c r="B10" s="18" t="s">
        <v>416</v>
      </c>
      <c r="C10" s="19"/>
      <c r="D10" s="20"/>
      <c r="E10" s="21" t="s">
        <v>417</v>
      </c>
      <c r="F10" s="21"/>
      <c r="G10" s="21"/>
      <c r="H10" s="21"/>
    </row>
    <row r="11" ht="12" spans="1:8">
      <c r="A11" s="17"/>
      <c r="B11" s="22"/>
      <c r="C11" s="22"/>
      <c r="D11" s="22"/>
      <c r="E11" s="22"/>
      <c r="F11" s="22"/>
      <c r="G11" s="22"/>
      <c r="H11" s="22"/>
    </row>
    <row r="12" spans="1:8">
      <c r="A12" s="23"/>
      <c r="B12" s="24" t="s">
        <v>418</v>
      </c>
      <c r="C12" s="24"/>
      <c r="D12" s="24"/>
      <c r="E12" s="24"/>
      <c r="F12" s="25" t="s">
        <v>357</v>
      </c>
      <c r="G12" s="26" t="s">
        <v>358</v>
      </c>
      <c r="H12" s="26" t="s">
        <v>359</v>
      </c>
    </row>
    <row r="13" spans="1:8">
      <c r="A13" s="23"/>
      <c r="B13" s="24"/>
      <c r="C13" s="24"/>
      <c r="D13" s="24"/>
      <c r="E13" s="24"/>
      <c r="F13" s="27">
        <v>4582909.88</v>
      </c>
      <c r="G13" s="28">
        <v>3700162.64</v>
      </c>
      <c r="H13" s="28">
        <v>882747.24</v>
      </c>
    </row>
    <row r="14" spans="1:8">
      <c r="A14" s="17"/>
      <c r="B14" s="23"/>
      <c r="C14" s="23"/>
      <c r="D14" s="23"/>
      <c r="E14" s="23"/>
      <c r="F14" s="29"/>
      <c r="G14" s="29"/>
      <c r="H14" s="30"/>
    </row>
    <row r="15" ht="22.5" spans="1:8">
      <c r="A15" s="31" t="s">
        <v>419</v>
      </c>
      <c r="B15" s="32" t="s">
        <v>4</v>
      </c>
      <c r="C15" s="33"/>
      <c r="D15" s="33" t="s">
        <v>420</v>
      </c>
      <c r="E15" s="33" t="s">
        <v>421</v>
      </c>
      <c r="F15" s="33" t="s">
        <v>420</v>
      </c>
      <c r="G15" s="33"/>
      <c r="H15" s="34"/>
    </row>
    <row r="16" spans="1:8">
      <c r="A16" s="35"/>
      <c r="B16" s="36" t="s">
        <v>422</v>
      </c>
      <c r="C16" s="31" t="s">
        <v>423</v>
      </c>
      <c r="D16" s="24" t="s">
        <v>360</v>
      </c>
      <c r="E16" s="37"/>
      <c r="F16" s="37"/>
      <c r="G16" s="4" t="s">
        <v>424</v>
      </c>
      <c r="H16" s="4"/>
    </row>
    <row r="17" spans="1:8">
      <c r="A17" s="35" t="s">
        <v>353</v>
      </c>
      <c r="B17" s="38" t="s">
        <v>425</v>
      </c>
      <c r="C17" s="39" t="s">
        <v>426</v>
      </c>
      <c r="D17" s="40" t="s">
        <v>427</v>
      </c>
      <c r="E17" s="40"/>
      <c r="F17" s="40"/>
      <c r="G17" s="41" t="s">
        <v>428</v>
      </c>
      <c r="H17" s="41"/>
    </row>
    <row r="18" spans="1:8">
      <c r="A18" s="35"/>
      <c r="B18" s="35"/>
      <c r="C18" s="42"/>
      <c r="D18" s="40" t="s">
        <v>429</v>
      </c>
      <c r="E18" s="40"/>
      <c r="F18" s="40"/>
      <c r="G18" s="41" t="s">
        <v>430</v>
      </c>
      <c r="H18" s="41"/>
    </row>
    <row r="19" spans="1:8">
      <c r="A19" s="35"/>
      <c r="B19" s="35"/>
      <c r="C19" s="42"/>
      <c r="D19" s="40" t="s">
        <v>431</v>
      </c>
      <c r="E19" s="40"/>
      <c r="F19" s="40"/>
      <c r="G19" s="41" t="s">
        <v>432</v>
      </c>
      <c r="H19" s="41"/>
    </row>
    <row r="20" spans="1:8">
      <c r="A20" s="35"/>
      <c r="B20" s="35"/>
      <c r="C20" s="43"/>
      <c r="D20" s="40" t="s">
        <v>433</v>
      </c>
      <c r="E20" s="40"/>
      <c r="F20" s="40"/>
      <c r="G20" s="41" t="s">
        <v>434</v>
      </c>
      <c r="H20" s="41"/>
    </row>
    <row r="21" spans="1:8">
      <c r="A21" s="35"/>
      <c r="B21" s="35"/>
      <c r="C21" s="39" t="s">
        <v>435</v>
      </c>
      <c r="D21" s="40" t="s">
        <v>436</v>
      </c>
      <c r="E21" s="40"/>
      <c r="F21" s="40"/>
      <c r="G21" s="41" t="s">
        <v>376</v>
      </c>
      <c r="H21" s="41"/>
    </row>
    <row r="22" spans="1:8">
      <c r="A22" s="35"/>
      <c r="B22" s="35"/>
      <c r="C22" s="42"/>
      <c r="D22" s="40" t="s">
        <v>437</v>
      </c>
      <c r="E22" s="40"/>
      <c r="F22" s="40"/>
      <c r="G22" s="41" t="s">
        <v>376</v>
      </c>
      <c r="H22" s="41"/>
    </row>
    <row r="23" spans="1:8">
      <c r="A23" s="35"/>
      <c r="B23" s="35"/>
      <c r="C23" s="42"/>
      <c r="D23" s="40" t="s">
        <v>438</v>
      </c>
      <c r="E23" s="40"/>
      <c r="F23" s="40"/>
      <c r="G23" s="41" t="s">
        <v>376</v>
      </c>
      <c r="H23" s="41"/>
    </row>
    <row r="24" spans="1:8">
      <c r="A24" s="35"/>
      <c r="B24" s="35"/>
      <c r="C24" s="43"/>
      <c r="D24" s="40" t="s">
        <v>439</v>
      </c>
      <c r="E24" s="40"/>
      <c r="F24" s="40"/>
      <c r="G24" s="41" t="s">
        <v>376</v>
      </c>
      <c r="H24" s="41"/>
    </row>
    <row r="25" spans="1:8">
      <c r="A25" s="35"/>
      <c r="B25" s="35"/>
      <c r="C25" s="44" t="s">
        <v>440</v>
      </c>
      <c r="D25" s="40" t="s">
        <v>441</v>
      </c>
      <c r="E25" s="40"/>
      <c r="F25" s="40"/>
      <c r="G25" s="41" t="s">
        <v>442</v>
      </c>
      <c r="H25" s="41"/>
    </row>
    <row r="26" spans="1:8">
      <c r="A26" s="35"/>
      <c r="B26" s="45"/>
      <c r="C26" s="44" t="s">
        <v>443</v>
      </c>
      <c r="D26" s="40" t="s">
        <v>444</v>
      </c>
      <c r="E26" s="40"/>
      <c r="F26" s="40"/>
      <c r="G26" s="41" t="s">
        <v>445</v>
      </c>
      <c r="H26" s="41"/>
    </row>
    <row r="27" ht="22.5" spans="1:8">
      <c r="A27" s="35"/>
      <c r="B27" s="38" t="s">
        <v>355</v>
      </c>
      <c r="C27" s="44" t="s">
        <v>446</v>
      </c>
      <c r="D27" s="40" t="s">
        <v>4</v>
      </c>
      <c r="E27" s="40"/>
      <c r="F27" s="40"/>
      <c r="G27" s="41" t="s">
        <v>4</v>
      </c>
      <c r="H27" s="41"/>
    </row>
    <row r="28" spans="1:8">
      <c r="A28" s="35"/>
      <c r="B28" s="35"/>
      <c r="C28" s="39" t="s">
        <v>447</v>
      </c>
      <c r="D28" s="40" t="s">
        <v>448</v>
      </c>
      <c r="E28" s="40"/>
      <c r="F28" s="40"/>
      <c r="G28" s="41" t="s">
        <v>449</v>
      </c>
      <c r="H28" s="41"/>
    </row>
    <row r="29" spans="1:8">
      <c r="A29" s="35"/>
      <c r="B29" s="35"/>
      <c r="C29" s="42"/>
      <c r="D29" s="40" t="s">
        <v>450</v>
      </c>
      <c r="E29" s="40"/>
      <c r="F29" s="40"/>
      <c r="G29" s="41" t="s">
        <v>451</v>
      </c>
      <c r="H29" s="41"/>
    </row>
    <row r="30" spans="1:8">
      <c r="A30" s="35"/>
      <c r="B30" s="35"/>
      <c r="C30" s="42"/>
      <c r="D30" s="40" t="s">
        <v>452</v>
      </c>
      <c r="E30" s="40"/>
      <c r="F30" s="40"/>
      <c r="G30" s="41" t="s">
        <v>376</v>
      </c>
      <c r="H30" s="41"/>
    </row>
    <row r="31" spans="1:8">
      <c r="A31" s="35"/>
      <c r="B31" s="35"/>
      <c r="C31" s="43"/>
      <c r="D31" s="40" t="s">
        <v>453</v>
      </c>
      <c r="E31" s="40"/>
      <c r="F31" s="40"/>
      <c r="G31" s="41" t="s">
        <v>376</v>
      </c>
      <c r="H31" s="41"/>
    </row>
    <row r="32" ht="22.5" spans="1:8">
      <c r="A32" s="35"/>
      <c r="B32" s="35"/>
      <c r="C32" s="44" t="s">
        <v>454</v>
      </c>
      <c r="D32" s="40" t="s">
        <v>4</v>
      </c>
      <c r="E32" s="40"/>
      <c r="F32" s="40"/>
      <c r="G32" s="41" t="s">
        <v>4</v>
      </c>
      <c r="H32" s="41"/>
    </row>
    <row r="33" spans="1:8">
      <c r="A33" s="35"/>
      <c r="B33" s="35"/>
      <c r="C33" s="39" t="s">
        <v>455</v>
      </c>
      <c r="D33" s="40" t="s">
        <v>456</v>
      </c>
      <c r="E33" s="40"/>
      <c r="F33" s="40"/>
      <c r="G33" s="41" t="s">
        <v>457</v>
      </c>
      <c r="H33" s="41"/>
    </row>
    <row r="34" spans="1:8">
      <c r="A34" s="35"/>
      <c r="B34" s="35"/>
      <c r="C34" s="42"/>
      <c r="D34" s="40" t="s">
        <v>458</v>
      </c>
      <c r="E34" s="40"/>
      <c r="F34" s="40"/>
      <c r="G34" s="41" t="s">
        <v>457</v>
      </c>
      <c r="H34" s="41"/>
    </row>
    <row r="35" spans="1:8">
      <c r="A35" s="35"/>
      <c r="B35" s="45"/>
      <c r="C35" s="43"/>
      <c r="D35" s="40" t="s">
        <v>459</v>
      </c>
      <c r="E35" s="40"/>
      <c r="F35" s="40"/>
      <c r="G35" s="41" t="s">
        <v>457</v>
      </c>
      <c r="H35" s="41"/>
    </row>
    <row r="36" spans="1:8">
      <c r="A36" s="35"/>
      <c r="B36" s="38" t="s">
        <v>356</v>
      </c>
      <c r="C36" s="39" t="s">
        <v>356</v>
      </c>
      <c r="D36" s="40" t="s">
        <v>460</v>
      </c>
      <c r="E36" s="40"/>
      <c r="F36" s="40"/>
      <c r="G36" s="41" t="s">
        <v>461</v>
      </c>
      <c r="H36" s="41"/>
    </row>
    <row r="37" spans="1:8">
      <c r="A37" s="35"/>
      <c r="B37" s="35"/>
      <c r="C37" s="42"/>
      <c r="D37" s="40" t="s">
        <v>373</v>
      </c>
      <c r="E37" s="40"/>
      <c r="F37" s="40"/>
      <c r="G37" s="41" t="s">
        <v>376</v>
      </c>
      <c r="H37" s="41"/>
    </row>
    <row r="38" spans="1:8">
      <c r="A38" s="45"/>
      <c r="B38" s="45"/>
      <c r="C38" s="43"/>
      <c r="D38" s="40" t="s">
        <v>368</v>
      </c>
      <c r="E38" s="40"/>
      <c r="F38" s="40"/>
      <c r="G38" s="41" t="s">
        <v>462</v>
      </c>
      <c r="H38" s="41"/>
    </row>
  </sheetData>
  <mergeCells count="74">
    <mergeCell ref="A1:H1"/>
    <mergeCell ref="A2:H2"/>
    <mergeCell ref="A3:B3"/>
    <mergeCell ref="C3:H3"/>
    <mergeCell ref="B6:D6"/>
    <mergeCell ref="E6:H6"/>
    <mergeCell ref="B7:D7"/>
    <mergeCell ref="E7:H7"/>
    <mergeCell ref="B8:D8"/>
    <mergeCell ref="E8:H8"/>
    <mergeCell ref="B9:D9"/>
    <mergeCell ref="E9:H9"/>
    <mergeCell ref="B10:D10"/>
    <mergeCell ref="E10:H10"/>
    <mergeCell ref="B15:H15"/>
    <mergeCell ref="D16:F16"/>
    <mergeCell ref="G16:H16"/>
    <mergeCell ref="D17:F17"/>
    <mergeCell ref="G17:H17"/>
    <mergeCell ref="D18:F18"/>
    <mergeCell ref="G18:H18"/>
    <mergeCell ref="D19:F19"/>
    <mergeCell ref="G19:H19"/>
    <mergeCell ref="D20:F20"/>
    <mergeCell ref="G20:H20"/>
    <mergeCell ref="D21:F21"/>
    <mergeCell ref="G21:H21"/>
    <mergeCell ref="D22:F22"/>
    <mergeCell ref="G22:H22"/>
    <mergeCell ref="D23:F23"/>
    <mergeCell ref="G23:H23"/>
    <mergeCell ref="D24:F24"/>
    <mergeCell ref="G24:H24"/>
    <mergeCell ref="D25:F25"/>
    <mergeCell ref="G25:H25"/>
    <mergeCell ref="D26:F26"/>
    <mergeCell ref="G26:H26"/>
    <mergeCell ref="D27:F27"/>
    <mergeCell ref="G27:H27"/>
    <mergeCell ref="D28:F28"/>
    <mergeCell ref="G28:H28"/>
    <mergeCell ref="D29:F29"/>
    <mergeCell ref="G29:H29"/>
    <mergeCell ref="D30:F30"/>
    <mergeCell ref="G30:H30"/>
    <mergeCell ref="D31:F31"/>
    <mergeCell ref="G31:H31"/>
    <mergeCell ref="D32:F32"/>
    <mergeCell ref="G32:H32"/>
    <mergeCell ref="D33:F33"/>
    <mergeCell ref="G33:H33"/>
    <mergeCell ref="D34:F34"/>
    <mergeCell ref="G34:H34"/>
    <mergeCell ref="D35:F35"/>
    <mergeCell ref="G35:H35"/>
    <mergeCell ref="D36:F36"/>
    <mergeCell ref="G36:H36"/>
    <mergeCell ref="D37:F37"/>
    <mergeCell ref="G37:H37"/>
    <mergeCell ref="D38:F38"/>
    <mergeCell ref="G38:H38"/>
    <mergeCell ref="A6:A10"/>
    <mergeCell ref="A17:A38"/>
    <mergeCell ref="B17:B26"/>
    <mergeCell ref="B27:B35"/>
    <mergeCell ref="B36:B38"/>
    <mergeCell ref="C17:C20"/>
    <mergeCell ref="C21:C24"/>
    <mergeCell ref="C28:C31"/>
    <mergeCell ref="C33:C35"/>
    <mergeCell ref="C36:C38"/>
    <mergeCell ref="B4:D5"/>
    <mergeCell ref="E4:H5"/>
    <mergeCell ref="B12:E1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CLT-AL00</dc:creator>
  <cp:lastModifiedBy>WPS_1602076719</cp:lastModifiedBy>
  <dcterms:created xsi:type="dcterms:W3CDTF">2019-02-20T11:06:00Z</dcterms:created>
  <cp:lastPrinted>2019-11-12T15:13:00Z</cp:lastPrinted>
  <dcterms:modified xsi:type="dcterms:W3CDTF">2021-04-16T02:00:20Z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BB232141EC9D4BC8A22CED5658FCBE4E</vt:lpwstr>
  </property>
  <property fmtid="{D5CDD505-2E9C-101B-9397-08002B2CF9AE}" pid="3" name="KSOProductBuildVer">
    <vt:lpwstr>2052-11.1.0.10314</vt:lpwstr>
  </property>
</Properties>
</file>