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41" activeTab="0"/>
  </bookViews>
  <sheets>
    <sheet name="现机构改革后的名称文件 (2)" sheetId="1" r:id="rId1"/>
  </sheets>
  <definedNames>
    <definedName name="_xlnm.Print_Titles" localSheetId="0">'现机构改革后的名称文件 (2)'!$1:$3</definedName>
  </definedNames>
  <calcPr fullCalcOnLoad="1"/>
</workbook>
</file>

<file path=xl/sharedStrings.xml><?xml version="1.0" encoding="utf-8"?>
<sst xmlns="http://schemas.openxmlformats.org/spreadsheetml/2006/main" count="256" uniqueCount="101">
  <si>
    <t xml:space="preserve"> 剑阁县2020年统筹整合财政涉农资金使用安排脱贫攻坚项目公示表（第二批）</t>
  </si>
  <si>
    <t>项目类别和名称</t>
  </si>
  <si>
    <t>建设任务</t>
  </si>
  <si>
    <t>项目计划投资（万元）</t>
  </si>
  <si>
    <t>扶贫成效</t>
  </si>
  <si>
    <t>实施地点</t>
  </si>
  <si>
    <t>建设规模及内容</t>
  </si>
  <si>
    <t>建设标准</t>
  </si>
  <si>
    <t>建设进度计划</t>
  </si>
  <si>
    <t>总投资</t>
  </si>
  <si>
    <t>其中：整合涉农资金投入</t>
  </si>
  <si>
    <t>整合涉农金来源      （要说明资金来源层级）</t>
  </si>
  <si>
    <t>惠及贫困村(个)</t>
  </si>
  <si>
    <t>惠及贫困户（户）</t>
  </si>
  <si>
    <t>惠及易地
搬迁户（户）</t>
  </si>
  <si>
    <t>合计</t>
  </si>
  <si>
    <t>一、基础设施建设</t>
  </si>
  <si>
    <t>（一）提灌站建设</t>
  </si>
  <si>
    <t>提灌站建设</t>
  </si>
  <si>
    <t>元山镇白坝村
（原元山镇七一村）</t>
  </si>
  <si>
    <t>建设提灌站一处</t>
  </si>
  <si>
    <t>建泵房1处，制度健全；电机功率18.8KW及以上和相关管网设施</t>
  </si>
  <si>
    <t>中央财政专项扶贫资金</t>
  </si>
  <si>
    <t>公兴镇龙座社区
（原吼狮乡龙座村）</t>
  </si>
  <si>
    <t>元山镇盘石村
（原元山镇松岭村）</t>
  </si>
  <si>
    <t>开封镇同坝社区
（原正兴乡龙虎村）</t>
  </si>
  <si>
    <t>开封镇高垭村
（原碗泉乡大林村）</t>
  </si>
  <si>
    <t>开封镇泉水村
（原碗泉乡泉水村）</t>
  </si>
  <si>
    <t>东宝镇西阳村
（原东宝镇双华村）</t>
  </si>
  <si>
    <t>王河镇南华村</t>
  </si>
  <si>
    <t>建泵房1处，制度健全；电机功率18.9KW及以上和相关管网设施</t>
  </si>
  <si>
    <t>杨村镇长湖社区
（原杨村镇官店村）</t>
  </si>
  <si>
    <t>建泵房1处，制度健全；电机功率18.10KW及以上和相关管网设施</t>
  </si>
  <si>
    <t>武连镇枣垭村</t>
  </si>
  <si>
    <t>建泵房1处，制度健全；电机功率18.11KW及以上和相关管网设施</t>
  </si>
  <si>
    <t>香沉镇剑南村9组</t>
  </si>
  <si>
    <t>建泵房1处，制度健全；电机功率18.13KW及以上和相关管网设施</t>
  </si>
  <si>
    <t>新建提灌站</t>
  </si>
  <si>
    <t>龙源镇兴泉村
（原龙源镇青龙村）</t>
  </si>
  <si>
    <t>建泵房1处，制度健全；电机功率18.5KW及以上和相关管网设施</t>
  </si>
  <si>
    <t>普安镇石泉村
（原田家乡石泉村）</t>
  </si>
  <si>
    <t>二、产业发展</t>
  </si>
  <si>
    <t>（一）易地搬迁集中安置点后续产业发展项目</t>
  </si>
  <si>
    <t>易地搬迁集中安置点土鸡养殖项目</t>
  </si>
  <si>
    <t>全县易地搬迁集中安置聚居点</t>
  </si>
  <si>
    <t>31个易地搬迁点贫困户鸡苗补助款</t>
  </si>
  <si>
    <t>采购鸡苗31250只</t>
  </si>
  <si>
    <t>配套建设土鸡养殖圈舍及购置鸡苗、配套设施设备等</t>
  </si>
  <si>
    <t>建鸡舍3100平方米，配套围网1600米/个14400米，配套水电路等8万/个，购鸡苗等</t>
  </si>
  <si>
    <t>（二）贫困村特色产业园管护项目</t>
  </si>
  <si>
    <t>全县163个贫困村</t>
  </si>
  <si>
    <t>巩固提升村特色产业园</t>
  </si>
  <si>
    <t>贫困村特色产业园巩固提升</t>
  </si>
  <si>
    <t>下寺镇双旗村、顺风村、青松村等</t>
  </si>
  <si>
    <t>达到管护及建设要求</t>
  </si>
  <si>
    <t>普安镇锯山村、共和村、田家社区、长春村、石庙社区等</t>
  </si>
  <si>
    <t>元山镇爱国村、红旗社区、柳河村等</t>
  </si>
  <si>
    <t>武连镇三元村、武庵村、双坪村等</t>
  </si>
  <si>
    <t>开封镇友爱社区、寺坝村、白云村等</t>
  </si>
  <si>
    <t>白龙镇前途村、小碑社区等</t>
  </si>
  <si>
    <t>盐店镇五丰村、石笋村、鲜花村等</t>
  </si>
  <si>
    <t>巩固提升村特色
产业园</t>
  </si>
  <si>
    <t>姚家镇银溪村等</t>
  </si>
  <si>
    <t>柳沟镇四五村、回龙村等</t>
  </si>
  <si>
    <t>秀钟乡柏堰村、太清村、王河村</t>
  </si>
  <si>
    <t xml:space="preserve">义兴镇工农村、红星村等 </t>
  </si>
  <si>
    <t>木马镇痷子村等</t>
  </si>
  <si>
    <t>王河镇深垭村、林山村、小仓村、林茂村等</t>
  </si>
  <si>
    <t>演圣镇天马村、龙滩
村等</t>
  </si>
  <si>
    <t>公兴镇龙座社区、龙角村、天星村、三泉村等</t>
  </si>
  <si>
    <t>涂山镇迎新村、太和村等</t>
  </si>
  <si>
    <t>巩固提升村特色
产业园、配套管理用房等</t>
  </si>
  <si>
    <t>金仙镇西河村等</t>
  </si>
  <si>
    <t>香沉阳名村、龙台村、剑南村等</t>
  </si>
  <si>
    <t>店子镇尖山村等</t>
  </si>
  <si>
    <t>鹤龄翠柏村、金银村、白鹤村等</t>
  </si>
  <si>
    <t>羊岭青柏村、钟鼓村、大堰村等</t>
  </si>
  <si>
    <t>杨村镇柏梓村、佛山村等</t>
  </si>
  <si>
    <t>樵店木林村、井田村等</t>
  </si>
  <si>
    <t>江口镇新禾村、高堂村等</t>
  </si>
  <si>
    <t>张王镇大柏村、苍山村、穿井村等</t>
  </si>
  <si>
    <t>汉阳镇陡嘴村等</t>
  </si>
  <si>
    <t>剑门关镇元岭村、新田村、田坝村等</t>
  </si>
  <si>
    <t>东宝镇迎春村等</t>
  </si>
  <si>
    <t xml:space="preserve">巩固提升迎春村等村特色产业园
</t>
  </si>
  <si>
    <t>（三）贫困户短期增收项目</t>
  </si>
  <si>
    <t>全县</t>
  </si>
  <si>
    <t>贫困户仔猪集中保育</t>
  </si>
  <si>
    <t>集中保育仔猪2000头，仔猪平均体重达15公斤</t>
  </si>
  <si>
    <t>三、农村人居环境治理</t>
  </si>
  <si>
    <t>汉阳镇（原中心、云丰、登山、七里村）</t>
  </si>
  <si>
    <t>农村人居环境治理</t>
  </si>
  <si>
    <t>达到建设要求</t>
  </si>
  <si>
    <t>四、现代农业园区建设</t>
  </si>
  <si>
    <t>白龙镇（原碑垭乡、禾丰乡、白龙镇等）</t>
  </si>
  <si>
    <t>新建现代粮油园区</t>
  </si>
  <si>
    <t>省级现代农业发展工程项目</t>
  </si>
  <si>
    <t>五、高标准农田建设</t>
  </si>
  <si>
    <t>杨村镇、公兴镇（原圈龙乡）等</t>
  </si>
  <si>
    <t>建设高标准农田5000亩</t>
  </si>
  <si>
    <t>中央农田建设资金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</si>
</sst>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方正小标宋简体"/>
      <family val="0"/>
    </font>
    <font>
      <b/>
      <sz val="8"/>
      <color indexed="8"/>
      <name val="黑体"/>
      <family val="3"/>
    </font>
    <font>
      <b/>
      <sz val="8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3.2"/>
      <color indexed="3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3.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方正小标宋简体"/>
      <family val="0"/>
    </font>
    <font>
      <b/>
      <sz val="8"/>
      <color theme="1"/>
      <name val="黑体"/>
      <family val="3"/>
    </font>
    <font>
      <b/>
      <sz val="8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16" fillId="0" borderId="0">
      <alignment vertical="center"/>
      <protection/>
    </xf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0" fillId="0" borderId="0">
      <alignment vertical="center"/>
      <protection/>
    </xf>
    <xf numFmtId="0" fontId="14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17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2" fillId="0" borderId="9" applyNumberFormat="0" applyFill="0" applyAlignment="0" applyProtection="0"/>
    <xf numFmtId="0" fontId="21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26" fillId="0" borderId="0">
      <alignment vertical="center"/>
      <protection/>
    </xf>
    <xf numFmtId="0" fontId="1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6" fillId="0" borderId="0" applyProtection="0">
      <alignment vertical="center"/>
    </xf>
  </cellStyleXfs>
  <cellXfs count="27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76" fontId="28" fillId="0" borderId="0" xfId="0" applyNumberFormat="1" applyFont="1" applyAlignment="1">
      <alignment vertical="center"/>
    </xf>
    <xf numFmtId="0" fontId="29" fillId="0" borderId="0" xfId="0" applyNumberFormat="1" applyFont="1" applyFill="1" applyAlignment="1">
      <alignment horizontal="center" vertical="center"/>
    </xf>
    <xf numFmtId="176" fontId="29" fillId="0" borderId="0" xfId="0" applyNumberFormat="1" applyFont="1" applyFill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72" applyNumberFormat="1" applyFont="1" applyFill="1" applyBorder="1" applyAlignment="1">
      <alignment horizontal="center" vertical="center" wrapText="1"/>
    </xf>
    <xf numFmtId="176" fontId="30" fillId="0" borderId="10" xfId="7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57" fontId="30" fillId="0" borderId="10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57" fontId="31" fillId="0" borderId="11" xfId="0" applyNumberFormat="1" applyFont="1" applyFill="1" applyBorder="1" applyAlignment="1">
      <alignment horizontal="center" vertical="center"/>
    </xf>
    <xf numFmtId="176" fontId="31" fillId="0" borderId="11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57" fontId="31" fillId="0" borderId="11" xfId="0" applyNumberFormat="1" applyFont="1" applyFill="1" applyBorder="1" applyAlignment="1">
      <alignment horizontal="center" vertical="center" wrapText="1"/>
    </xf>
    <xf numFmtId="177" fontId="30" fillId="0" borderId="14" xfId="72" applyNumberFormat="1" applyFont="1" applyFill="1" applyBorder="1" applyAlignment="1">
      <alignment horizontal="center" vertical="center" wrapText="1"/>
    </xf>
    <xf numFmtId="177" fontId="30" fillId="0" borderId="15" xfId="72" applyNumberFormat="1" applyFont="1" applyFill="1" applyBorder="1" applyAlignment="1">
      <alignment horizontal="center" vertical="center" wrapText="1"/>
    </xf>
    <xf numFmtId="177" fontId="30" fillId="0" borderId="16" xfId="72" applyNumberFormat="1" applyFont="1" applyFill="1" applyBorder="1" applyAlignment="1">
      <alignment horizontal="center" vertical="center" wrapText="1"/>
    </xf>
    <xf numFmtId="177" fontId="30" fillId="0" borderId="10" xfId="72" applyNumberFormat="1" applyFont="1" applyFill="1" applyBorder="1" applyAlignment="1">
      <alignment horizontal="center" vertical="center" wrapText="1"/>
    </xf>
    <xf numFmtId="177" fontId="31" fillId="0" borderId="11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</cellXfs>
  <cellStyles count="59">
    <cellStyle name="Normal" xfId="0"/>
    <cellStyle name="Currency [0]" xfId="15"/>
    <cellStyle name="常规 206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102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00" xfId="68"/>
    <cellStyle name="常规 2" xfId="69"/>
    <cellStyle name="常规 2 15" xfId="70"/>
    <cellStyle name="常规 5" xfId="71"/>
    <cellStyle name="常规_附件1-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100" workbookViewId="0" topLeftCell="A1">
      <selection activeCell="A1" sqref="A1:K1"/>
    </sheetView>
  </sheetViews>
  <sheetFormatPr defaultColWidth="9.00390625" defaultRowHeight="13.5"/>
  <cols>
    <col min="1" max="1" width="12.875" style="2" customWidth="1"/>
    <col min="2" max="2" width="17.50390625" style="3" customWidth="1"/>
    <col min="3" max="3" width="27.625" style="2" customWidth="1"/>
    <col min="4" max="4" width="18.375" style="2" customWidth="1"/>
    <col min="5" max="5" width="10.125" style="2" customWidth="1"/>
    <col min="6" max="6" width="8.25390625" style="4" customWidth="1"/>
    <col min="7" max="7" width="9.625" style="4" bestFit="1" customWidth="1"/>
    <col min="8" max="8" width="12.625" style="2" customWidth="1"/>
    <col min="9" max="9" width="4.75390625" style="2" customWidth="1"/>
    <col min="10" max="10" width="6.25390625" style="2" customWidth="1"/>
    <col min="11" max="11" width="7.75390625" style="2" customWidth="1"/>
    <col min="12" max="16384" width="9.00390625" style="2" customWidth="1"/>
  </cols>
  <sheetData>
    <row r="1" spans="1:11" ht="28.5" customHeight="1">
      <c r="A1" s="5" t="s">
        <v>0</v>
      </c>
      <c r="B1" s="5"/>
      <c r="C1" s="5"/>
      <c r="D1" s="5"/>
      <c r="E1" s="5"/>
      <c r="F1" s="6"/>
      <c r="G1" s="6"/>
      <c r="H1" s="5"/>
      <c r="I1" s="5"/>
      <c r="J1" s="5"/>
      <c r="K1" s="5"/>
    </row>
    <row r="2" spans="1:11" ht="18.75" customHeight="1">
      <c r="A2" s="7" t="s">
        <v>1</v>
      </c>
      <c r="B2" s="8" t="s">
        <v>2</v>
      </c>
      <c r="C2" s="8"/>
      <c r="D2" s="8"/>
      <c r="E2" s="8"/>
      <c r="F2" s="9" t="s">
        <v>3</v>
      </c>
      <c r="G2" s="9"/>
      <c r="H2" s="8"/>
      <c r="I2" s="20" t="s">
        <v>4</v>
      </c>
      <c r="J2" s="21"/>
      <c r="K2" s="22"/>
    </row>
    <row r="3" spans="1:11" ht="48" customHeight="1">
      <c r="A3" s="7"/>
      <c r="B3" s="8" t="s">
        <v>5</v>
      </c>
      <c r="C3" s="8" t="s">
        <v>6</v>
      </c>
      <c r="D3" s="8" t="s">
        <v>7</v>
      </c>
      <c r="E3" s="8" t="s">
        <v>8</v>
      </c>
      <c r="F3" s="9" t="s">
        <v>9</v>
      </c>
      <c r="G3" s="9" t="s">
        <v>10</v>
      </c>
      <c r="H3" s="8" t="s">
        <v>11</v>
      </c>
      <c r="I3" s="23" t="s">
        <v>12</v>
      </c>
      <c r="J3" s="23" t="s">
        <v>13</v>
      </c>
      <c r="K3" s="23" t="s">
        <v>14</v>
      </c>
    </row>
    <row r="4" spans="1:11" ht="25.5" customHeight="1">
      <c r="A4" s="7" t="s">
        <v>15</v>
      </c>
      <c r="B4" s="8"/>
      <c r="C4" s="8"/>
      <c r="D4" s="8"/>
      <c r="E4" s="8"/>
      <c r="F4" s="9">
        <f>SUM(F5+F20+F54+F55+F56)</f>
        <v>4021.2</v>
      </c>
      <c r="G4" s="9">
        <f>SUM(G5+G20+G54+G55+G56)</f>
        <v>4021.2</v>
      </c>
      <c r="H4" s="9"/>
      <c r="I4" s="23">
        <f>SUM(I5+I20+I55+I56)</f>
        <v>85</v>
      </c>
      <c r="J4" s="23">
        <f>SUM(J5+J20+J55+J56)</f>
        <v>6949</v>
      </c>
      <c r="K4" s="23">
        <f>SUM(K5+K20+K55+K56)</f>
        <v>4734</v>
      </c>
    </row>
    <row r="5" spans="1:11" s="1" customFormat="1" ht="24" customHeight="1">
      <c r="A5" s="10" t="s">
        <v>16</v>
      </c>
      <c r="B5" s="10"/>
      <c r="C5" s="10"/>
      <c r="D5" s="10"/>
      <c r="E5" s="10"/>
      <c r="F5" s="11">
        <f aca="true" t="shared" si="0" ref="F5:K5">SUM(F6)</f>
        <v>535</v>
      </c>
      <c r="G5" s="11">
        <f t="shared" si="0"/>
        <v>535</v>
      </c>
      <c r="H5" s="10"/>
      <c r="I5" s="10">
        <f t="shared" si="0"/>
        <v>5</v>
      </c>
      <c r="J5" s="10">
        <f t="shared" si="0"/>
        <v>495</v>
      </c>
      <c r="K5" s="10">
        <f t="shared" si="0"/>
        <v>249</v>
      </c>
    </row>
    <row r="6" spans="1:11" s="1" customFormat="1" ht="22.5" customHeight="1">
      <c r="A6" s="10" t="s">
        <v>17</v>
      </c>
      <c r="B6" s="10"/>
      <c r="C6" s="10"/>
      <c r="D6" s="10"/>
      <c r="E6" s="10"/>
      <c r="F6" s="11">
        <f>SUM(F7:F19)</f>
        <v>535</v>
      </c>
      <c r="G6" s="11">
        <f>SUM(G7:G19)</f>
        <v>535</v>
      </c>
      <c r="H6" s="10"/>
      <c r="I6" s="10">
        <f>SUM(I7:I13)</f>
        <v>5</v>
      </c>
      <c r="J6" s="10">
        <f>SUM(J7:J13)</f>
        <v>495</v>
      </c>
      <c r="K6" s="10">
        <f>SUM(K7:K17)</f>
        <v>249</v>
      </c>
    </row>
    <row r="7" spans="1:11" s="1" customFormat="1" ht="36" customHeight="1">
      <c r="A7" s="10" t="s">
        <v>18</v>
      </c>
      <c r="B7" s="10" t="s">
        <v>19</v>
      </c>
      <c r="C7" s="10" t="s">
        <v>20</v>
      </c>
      <c r="D7" s="10" t="s">
        <v>21</v>
      </c>
      <c r="E7" s="12">
        <v>44166</v>
      </c>
      <c r="F7" s="11">
        <v>25</v>
      </c>
      <c r="G7" s="11">
        <v>25</v>
      </c>
      <c r="H7" s="10" t="s">
        <v>22</v>
      </c>
      <c r="I7" s="10"/>
      <c r="J7" s="10">
        <v>76</v>
      </c>
      <c r="K7" s="10">
        <v>15</v>
      </c>
    </row>
    <row r="8" spans="1:11" s="1" customFormat="1" ht="36" customHeight="1">
      <c r="A8" s="10" t="s">
        <v>18</v>
      </c>
      <c r="B8" s="10" t="s">
        <v>23</v>
      </c>
      <c r="C8" s="10" t="s">
        <v>20</v>
      </c>
      <c r="D8" s="10" t="s">
        <v>21</v>
      </c>
      <c r="E8" s="12">
        <v>44166</v>
      </c>
      <c r="F8" s="11">
        <v>60</v>
      </c>
      <c r="G8" s="11">
        <v>60</v>
      </c>
      <c r="H8" s="10" t="s">
        <v>22</v>
      </c>
      <c r="I8" s="10">
        <v>1</v>
      </c>
      <c r="J8" s="10">
        <v>98</v>
      </c>
      <c r="K8" s="10">
        <v>33</v>
      </c>
    </row>
    <row r="9" spans="1:11" s="1" customFormat="1" ht="36" customHeight="1">
      <c r="A9" s="10" t="s">
        <v>18</v>
      </c>
      <c r="B9" s="10" t="s">
        <v>24</v>
      </c>
      <c r="C9" s="10" t="s">
        <v>20</v>
      </c>
      <c r="D9" s="10" t="s">
        <v>21</v>
      </c>
      <c r="E9" s="12">
        <v>44166</v>
      </c>
      <c r="F9" s="11">
        <v>35</v>
      </c>
      <c r="G9" s="11">
        <v>35</v>
      </c>
      <c r="H9" s="10" t="s">
        <v>22</v>
      </c>
      <c r="I9" s="10"/>
      <c r="J9" s="10">
        <v>76</v>
      </c>
      <c r="K9" s="10">
        <v>7</v>
      </c>
    </row>
    <row r="10" spans="1:11" s="1" customFormat="1" ht="36" customHeight="1">
      <c r="A10" s="10" t="s">
        <v>18</v>
      </c>
      <c r="B10" s="10" t="s">
        <v>25</v>
      </c>
      <c r="C10" s="10" t="s">
        <v>20</v>
      </c>
      <c r="D10" s="10" t="s">
        <v>21</v>
      </c>
      <c r="E10" s="12">
        <v>44166</v>
      </c>
      <c r="F10" s="11">
        <v>60</v>
      </c>
      <c r="G10" s="11">
        <v>60</v>
      </c>
      <c r="H10" s="10" t="s">
        <v>22</v>
      </c>
      <c r="I10" s="10">
        <v>1</v>
      </c>
      <c r="J10" s="10">
        <v>51</v>
      </c>
      <c r="K10" s="10">
        <v>8</v>
      </c>
    </row>
    <row r="11" spans="1:11" s="1" customFormat="1" ht="36" customHeight="1">
      <c r="A11" s="10" t="s">
        <v>18</v>
      </c>
      <c r="B11" s="10" t="s">
        <v>26</v>
      </c>
      <c r="C11" s="10" t="s">
        <v>20</v>
      </c>
      <c r="D11" s="10" t="s">
        <v>21</v>
      </c>
      <c r="E11" s="12">
        <v>44166</v>
      </c>
      <c r="F11" s="11">
        <v>30</v>
      </c>
      <c r="G11" s="11">
        <v>30</v>
      </c>
      <c r="H11" s="10" t="s">
        <v>22</v>
      </c>
      <c r="I11" s="10">
        <v>1</v>
      </c>
      <c r="J11" s="10">
        <v>59</v>
      </c>
      <c r="K11" s="10">
        <v>28</v>
      </c>
    </row>
    <row r="12" spans="1:11" s="1" customFormat="1" ht="36" customHeight="1">
      <c r="A12" s="10" t="s">
        <v>18</v>
      </c>
      <c r="B12" s="10" t="s">
        <v>27</v>
      </c>
      <c r="C12" s="10" t="s">
        <v>20</v>
      </c>
      <c r="D12" s="10" t="s">
        <v>21</v>
      </c>
      <c r="E12" s="12">
        <v>44166</v>
      </c>
      <c r="F12" s="11">
        <v>30</v>
      </c>
      <c r="G12" s="11">
        <v>30</v>
      </c>
      <c r="H12" s="10" t="s">
        <v>22</v>
      </c>
      <c r="I12" s="10">
        <v>1</v>
      </c>
      <c r="J12" s="10">
        <v>52</v>
      </c>
      <c r="K12" s="10">
        <v>38</v>
      </c>
    </row>
    <row r="13" spans="1:11" s="1" customFormat="1" ht="36" customHeight="1">
      <c r="A13" s="10" t="s">
        <v>18</v>
      </c>
      <c r="B13" s="10" t="s">
        <v>28</v>
      </c>
      <c r="C13" s="10" t="s">
        <v>20</v>
      </c>
      <c r="D13" s="10" t="s">
        <v>21</v>
      </c>
      <c r="E13" s="12">
        <v>44166</v>
      </c>
      <c r="F13" s="11">
        <v>25</v>
      </c>
      <c r="G13" s="11">
        <v>25</v>
      </c>
      <c r="H13" s="10" t="s">
        <v>22</v>
      </c>
      <c r="I13" s="10">
        <v>1</v>
      </c>
      <c r="J13" s="10">
        <v>83</v>
      </c>
      <c r="K13" s="10">
        <v>16</v>
      </c>
    </row>
    <row r="14" spans="1:11" s="1" customFormat="1" ht="36" customHeight="1">
      <c r="A14" s="10" t="s">
        <v>18</v>
      </c>
      <c r="B14" s="10" t="s">
        <v>29</v>
      </c>
      <c r="C14" s="10" t="s">
        <v>20</v>
      </c>
      <c r="D14" s="10" t="s">
        <v>30</v>
      </c>
      <c r="E14" s="12">
        <v>44166</v>
      </c>
      <c r="F14" s="11">
        <v>25</v>
      </c>
      <c r="G14" s="11">
        <v>25</v>
      </c>
      <c r="H14" s="10" t="s">
        <v>22</v>
      </c>
      <c r="I14" s="10"/>
      <c r="J14" s="10">
        <v>183</v>
      </c>
      <c r="K14" s="10">
        <v>7</v>
      </c>
    </row>
    <row r="15" spans="1:11" s="1" customFormat="1" ht="36" customHeight="1">
      <c r="A15" s="10" t="s">
        <v>18</v>
      </c>
      <c r="B15" s="10" t="s">
        <v>31</v>
      </c>
      <c r="C15" s="10" t="s">
        <v>20</v>
      </c>
      <c r="D15" s="10" t="s">
        <v>32</v>
      </c>
      <c r="E15" s="12">
        <v>44166</v>
      </c>
      <c r="F15" s="11">
        <v>30</v>
      </c>
      <c r="G15" s="11">
        <v>30</v>
      </c>
      <c r="H15" s="10" t="s">
        <v>22</v>
      </c>
      <c r="I15" s="10"/>
      <c r="J15" s="10">
        <v>115</v>
      </c>
      <c r="K15" s="10">
        <v>30</v>
      </c>
    </row>
    <row r="16" spans="1:11" s="1" customFormat="1" ht="34.5" customHeight="1">
      <c r="A16" s="10" t="s">
        <v>18</v>
      </c>
      <c r="B16" s="10" t="s">
        <v>33</v>
      </c>
      <c r="C16" s="10" t="s">
        <v>20</v>
      </c>
      <c r="D16" s="10" t="s">
        <v>34</v>
      </c>
      <c r="E16" s="12">
        <v>44166</v>
      </c>
      <c r="F16" s="11">
        <v>30</v>
      </c>
      <c r="G16" s="11">
        <v>30</v>
      </c>
      <c r="H16" s="10" t="s">
        <v>22</v>
      </c>
      <c r="I16" s="10"/>
      <c r="J16" s="10">
        <v>82</v>
      </c>
      <c r="K16" s="10">
        <v>32</v>
      </c>
    </row>
    <row r="17" spans="1:11" s="1" customFormat="1" ht="34.5" customHeight="1">
      <c r="A17" s="10" t="s">
        <v>18</v>
      </c>
      <c r="B17" s="10" t="s">
        <v>35</v>
      </c>
      <c r="C17" s="10" t="s">
        <v>20</v>
      </c>
      <c r="D17" s="10" t="s">
        <v>36</v>
      </c>
      <c r="E17" s="12">
        <v>44166</v>
      </c>
      <c r="F17" s="11">
        <v>35</v>
      </c>
      <c r="G17" s="11">
        <v>35</v>
      </c>
      <c r="H17" s="10" t="s">
        <v>22</v>
      </c>
      <c r="I17" s="10">
        <v>1</v>
      </c>
      <c r="J17" s="10">
        <v>184</v>
      </c>
      <c r="K17" s="10">
        <v>35</v>
      </c>
    </row>
    <row r="18" spans="1:11" s="1" customFormat="1" ht="34.5" customHeight="1">
      <c r="A18" s="13" t="s">
        <v>37</v>
      </c>
      <c r="B18" s="13" t="s">
        <v>38</v>
      </c>
      <c r="C18" s="10" t="s">
        <v>20</v>
      </c>
      <c r="D18" s="14" t="s">
        <v>39</v>
      </c>
      <c r="E18" s="15">
        <v>44166</v>
      </c>
      <c r="F18" s="16">
        <v>50</v>
      </c>
      <c r="G18" s="16">
        <v>50</v>
      </c>
      <c r="H18" s="16" t="s">
        <v>22</v>
      </c>
      <c r="I18" s="24">
        <v>1</v>
      </c>
      <c r="J18" s="24">
        <v>126</v>
      </c>
      <c r="K18" s="25"/>
    </row>
    <row r="19" spans="1:11" s="1" customFormat="1" ht="34.5" customHeight="1">
      <c r="A19" s="13" t="s">
        <v>37</v>
      </c>
      <c r="B19" s="13" t="s">
        <v>40</v>
      </c>
      <c r="C19" s="10" t="s">
        <v>20</v>
      </c>
      <c r="D19" s="14" t="s">
        <v>39</v>
      </c>
      <c r="E19" s="15">
        <v>44166</v>
      </c>
      <c r="F19" s="16">
        <v>100</v>
      </c>
      <c r="G19" s="16">
        <v>100</v>
      </c>
      <c r="H19" s="16" t="s">
        <v>22</v>
      </c>
      <c r="I19" s="24">
        <v>1</v>
      </c>
      <c r="J19" s="24">
        <v>64</v>
      </c>
      <c r="K19" s="25"/>
    </row>
    <row r="20" spans="1:11" s="1" customFormat="1" ht="34.5" customHeight="1">
      <c r="A20" s="10" t="s">
        <v>41</v>
      </c>
      <c r="B20" s="10"/>
      <c r="C20" s="10"/>
      <c r="D20" s="10"/>
      <c r="E20" s="10"/>
      <c r="F20" s="11">
        <f>SUM(F21+F24+F53)</f>
        <v>886.2</v>
      </c>
      <c r="G20" s="11">
        <f>SUM(G21+G24+G53)</f>
        <v>886.2</v>
      </c>
      <c r="H20" s="10"/>
      <c r="I20" s="10">
        <f>SUM(I21+I24+I53)</f>
        <v>75</v>
      </c>
      <c r="J20" s="10">
        <f>SUM(J21+J24+J53)</f>
        <v>6454</v>
      </c>
      <c r="K20" s="10">
        <f>SUM(K21+K24+K53)</f>
        <v>4021</v>
      </c>
    </row>
    <row r="21" spans="1:11" s="1" customFormat="1" ht="34.5" customHeight="1">
      <c r="A21" s="10" t="s">
        <v>42</v>
      </c>
      <c r="B21" s="10"/>
      <c r="C21" s="10"/>
      <c r="D21" s="10"/>
      <c r="E21" s="10"/>
      <c r="F21" s="11">
        <f aca="true" t="shared" si="1" ref="F21:K21">SUM(F22:F23)</f>
        <v>418.4</v>
      </c>
      <c r="G21" s="11">
        <f t="shared" si="1"/>
        <v>418.4</v>
      </c>
      <c r="H21" s="10"/>
      <c r="I21" s="10">
        <f t="shared" si="1"/>
        <v>10</v>
      </c>
      <c r="J21" s="10">
        <f t="shared" si="1"/>
        <v>977</v>
      </c>
      <c r="K21" s="10">
        <f t="shared" si="1"/>
        <v>966</v>
      </c>
    </row>
    <row r="22" spans="1:11" s="1" customFormat="1" ht="34.5" customHeight="1">
      <c r="A22" s="10" t="s">
        <v>43</v>
      </c>
      <c r="B22" s="17" t="s">
        <v>44</v>
      </c>
      <c r="C22" s="10" t="s">
        <v>45</v>
      </c>
      <c r="D22" s="10" t="s">
        <v>46</v>
      </c>
      <c r="E22" s="12">
        <v>44166</v>
      </c>
      <c r="F22" s="11">
        <v>50</v>
      </c>
      <c r="G22" s="11">
        <v>50</v>
      </c>
      <c r="H22" s="16" t="s">
        <v>22</v>
      </c>
      <c r="I22" s="10">
        <v>6</v>
      </c>
      <c r="J22" s="10">
        <v>811</v>
      </c>
      <c r="K22" s="10">
        <v>811</v>
      </c>
    </row>
    <row r="23" spans="1:11" s="1" customFormat="1" ht="48.75" customHeight="1">
      <c r="A23" s="10"/>
      <c r="B23" s="18"/>
      <c r="C23" s="10" t="s">
        <v>47</v>
      </c>
      <c r="D23" s="10" t="s">
        <v>48</v>
      </c>
      <c r="E23" s="12">
        <v>44166</v>
      </c>
      <c r="F23" s="11">
        <v>368.4</v>
      </c>
      <c r="G23" s="11">
        <v>368.4</v>
      </c>
      <c r="H23" s="16" t="s">
        <v>22</v>
      </c>
      <c r="I23" s="10">
        <v>4</v>
      </c>
      <c r="J23" s="10">
        <v>166</v>
      </c>
      <c r="K23" s="10">
        <v>155</v>
      </c>
    </row>
    <row r="24" spans="1:11" s="1" customFormat="1" ht="42" customHeight="1">
      <c r="A24" s="10" t="s">
        <v>49</v>
      </c>
      <c r="B24" s="10" t="s">
        <v>50</v>
      </c>
      <c r="C24" s="10" t="s">
        <v>51</v>
      </c>
      <c r="D24" s="10"/>
      <c r="E24" s="10"/>
      <c r="F24" s="11">
        <f aca="true" t="shared" si="2" ref="F24:K24">SUM(F25:F52)</f>
        <v>405.8</v>
      </c>
      <c r="G24" s="11">
        <f t="shared" si="2"/>
        <v>405.8</v>
      </c>
      <c r="H24" s="10"/>
      <c r="I24" s="10">
        <f t="shared" si="2"/>
        <v>65</v>
      </c>
      <c r="J24" s="10">
        <f t="shared" si="2"/>
        <v>4477</v>
      </c>
      <c r="K24" s="10">
        <f t="shared" si="2"/>
        <v>3055</v>
      </c>
    </row>
    <row r="25" spans="1:11" s="1" customFormat="1" ht="42" customHeight="1">
      <c r="A25" s="10" t="s">
        <v>52</v>
      </c>
      <c r="B25" s="10" t="s">
        <v>53</v>
      </c>
      <c r="C25" s="10" t="s">
        <v>51</v>
      </c>
      <c r="D25" s="10" t="s">
        <v>54</v>
      </c>
      <c r="E25" s="12">
        <v>44166</v>
      </c>
      <c r="F25" s="11">
        <v>16</v>
      </c>
      <c r="G25" s="11">
        <v>16</v>
      </c>
      <c r="H25" s="16" t="s">
        <v>22</v>
      </c>
      <c r="I25" s="10">
        <v>4</v>
      </c>
      <c r="J25" s="10">
        <v>134</v>
      </c>
      <c r="K25" s="10">
        <v>125</v>
      </c>
    </row>
    <row r="26" spans="1:11" s="1" customFormat="1" ht="33.75" customHeight="1">
      <c r="A26" s="10" t="s">
        <v>52</v>
      </c>
      <c r="B26" s="10" t="s">
        <v>55</v>
      </c>
      <c r="C26" s="10" t="s">
        <v>51</v>
      </c>
      <c r="D26" s="10" t="s">
        <v>54</v>
      </c>
      <c r="E26" s="12">
        <v>44166</v>
      </c>
      <c r="F26" s="11">
        <v>26</v>
      </c>
      <c r="G26" s="11">
        <v>26</v>
      </c>
      <c r="H26" s="16" t="s">
        <v>22</v>
      </c>
      <c r="I26" s="10">
        <v>3</v>
      </c>
      <c r="J26" s="10">
        <v>139</v>
      </c>
      <c r="K26" s="10">
        <v>129</v>
      </c>
    </row>
    <row r="27" spans="1:11" s="1" customFormat="1" ht="30" customHeight="1">
      <c r="A27" s="10" t="s">
        <v>52</v>
      </c>
      <c r="B27" s="10" t="s">
        <v>56</v>
      </c>
      <c r="C27" s="10" t="s">
        <v>51</v>
      </c>
      <c r="D27" s="10" t="s">
        <v>54</v>
      </c>
      <c r="E27" s="12">
        <v>44166</v>
      </c>
      <c r="F27" s="11">
        <v>12</v>
      </c>
      <c r="G27" s="11">
        <v>12</v>
      </c>
      <c r="H27" s="16" t="s">
        <v>22</v>
      </c>
      <c r="I27" s="10">
        <v>3</v>
      </c>
      <c r="J27" s="10">
        <v>198</v>
      </c>
      <c r="K27" s="10">
        <v>61</v>
      </c>
    </row>
    <row r="28" spans="1:11" s="1" customFormat="1" ht="30" customHeight="1">
      <c r="A28" s="10" t="s">
        <v>52</v>
      </c>
      <c r="B28" s="10" t="s">
        <v>57</v>
      </c>
      <c r="C28" s="10" t="s">
        <v>51</v>
      </c>
      <c r="D28" s="10" t="s">
        <v>54</v>
      </c>
      <c r="E28" s="12">
        <v>44166</v>
      </c>
      <c r="F28" s="11">
        <v>20</v>
      </c>
      <c r="G28" s="11">
        <v>20</v>
      </c>
      <c r="H28" s="16" t="s">
        <v>22</v>
      </c>
      <c r="I28" s="10">
        <v>3</v>
      </c>
      <c r="J28" s="10">
        <v>134</v>
      </c>
      <c r="K28" s="10">
        <v>45</v>
      </c>
    </row>
    <row r="29" spans="1:11" s="1" customFormat="1" ht="30" customHeight="1">
      <c r="A29" s="10" t="s">
        <v>52</v>
      </c>
      <c r="B29" s="10" t="s">
        <v>58</v>
      </c>
      <c r="C29" s="10" t="s">
        <v>51</v>
      </c>
      <c r="D29" s="10" t="s">
        <v>54</v>
      </c>
      <c r="E29" s="12">
        <v>44166</v>
      </c>
      <c r="F29" s="11">
        <v>22</v>
      </c>
      <c r="G29" s="11">
        <v>22</v>
      </c>
      <c r="H29" s="16" t="s">
        <v>22</v>
      </c>
      <c r="I29" s="10">
        <v>3</v>
      </c>
      <c r="J29" s="10">
        <v>211</v>
      </c>
      <c r="K29" s="10">
        <v>95</v>
      </c>
    </row>
    <row r="30" spans="1:11" s="1" customFormat="1" ht="30" customHeight="1">
      <c r="A30" s="10" t="s">
        <v>52</v>
      </c>
      <c r="B30" s="10" t="s">
        <v>59</v>
      </c>
      <c r="C30" s="10" t="s">
        <v>51</v>
      </c>
      <c r="D30" s="10" t="s">
        <v>54</v>
      </c>
      <c r="E30" s="12">
        <v>44166</v>
      </c>
      <c r="F30" s="11">
        <v>26</v>
      </c>
      <c r="G30" s="11">
        <v>26</v>
      </c>
      <c r="H30" s="16" t="s">
        <v>22</v>
      </c>
      <c r="I30" s="10">
        <v>3</v>
      </c>
      <c r="J30" s="10">
        <v>302</v>
      </c>
      <c r="K30" s="10">
        <v>172</v>
      </c>
    </row>
    <row r="31" spans="1:11" s="1" customFormat="1" ht="30" customHeight="1">
      <c r="A31" s="10" t="s">
        <v>52</v>
      </c>
      <c r="B31" s="10" t="s">
        <v>60</v>
      </c>
      <c r="C31" s="10" t="s">
        <v>61</v>
      </c>
      <c r="D31" s="10" t="s">
        <v>54</v>
      </c>
      <c r="E31" s="12">
        <v>44166</v>
      </c>
      <c r="F31" s="11">
        <v>30</v>
      </c>
      <c r="G31" s="11">
        <v>30</v>
      </c>
      <c r="H31" s="16" t="s">
        <v>22</v>
      </c>
      <c r="I31" s="10">
        <v>4</v>
      </c>
      <c r="J31" s="10">
        <v>293</v>
      </c>
      <c r="K31" s="10">
        <v>108</v>
      </c>
    </row>
    <row r="32" spans="1:11" s="1" customFormat="1" ht="30" customHeight="1">
      <c r="A32" s="10" t="s">
        <v>52</v>
      </c>
      <c r="B32" s="10" t="s">
        <v>62</v>
      </c>
      <c r="C32" s="10" t="s">
        <v>61</v>
      </c>
      <c r="D32" s="10" t="s">
        <v>54</v>
      </c>
      <c r="E32" s="12">
        <v>44166</v>
      </c>
      <c r="F32" s="11">
        <v>10</v>
      </c>
      <c r="G32" s="11">
        <v>10</v>
      </c>
      <c r="H32" s="16" t="s">
        <v>22</v>
      </c>
      <c r="I32" s="10">
        <v>1</v>
      </c>
      <c r="J32" s="10">
        <v>86</v>
      </c>
      <c r="K32" s="10">
        <v>29</v>
      </c>
    </row>
    <row r="33" spans="1:11" s="1" customFormat="1" ht="30" customHeight="1">
      <c r="A33" s="10" t="s">
        <v>52</v>
      </c>
      <c r="B33" s="10" t="s">
        <v>63</v>
      </c>
      <c r="C33" s="10" t="s">
        <v>61</v>
      </c>
      <c r="D33" s="10" t="s">
        <v>54</v>
      </c>
      <c r="E33" s="12">
        <v>44166</v>
      </c>
      <c r="F33" s="11">
        <v>20</v>
      </c>
      <c r="G33" s="11">
        <v>20</v>
      </c>
      <c r="H33" s="16" t="s">
        <v>22</v>
      </c>
      <c r="I33" s="10">
        <v>1</v>
      </c>
      <c r="J33" s="10">
        <v>60</v>
      </c>
      <c r="K33" s="10">
        <v>54</v>
      </c>
    </row>
    <row r="34" spans="1:11" s="1" customFormat="1" ht="30" customHeight="1">
      <c r="A34" s="10" t="s">
        <v>52</v>
      </c>
      <c r="B34" s="10" t="s">
        <v>64</v>
      </c>
      <c r="C34" s="10" t="s">
        <v>61</v>
      </c>
      <c r="D34" s="10" t="s">
        <v>54</v>
      </c>
      <c r="E34" s="12">
        <v>44166</v>
      </c>
      <c r="F34" s="11">
        <v>10</v>
      </c>
      <c r="G34" s="11">
        <v>10</v>
      </c>
      <c r="H34" s="16" t="s">
        <v>22</v>
      </c>
      <c r="I34" s="10"/>
      <c r="J34" s="10"/>
      <c r="K34" s="10">
        <v>60</v>
      </c>
    </row>
    <row r="35" spans="1:11" s="1" customFormat="1" ht="30" customHeight="1">
      <c r="A35" s="10" t="s">
        <v>52</v>
      </c>
      <c r="B35" s="10" t="s">
        <v>65</v>
      </c>
      <c r="C35" s="10" t="s">
        <v>61</v>
      </c>
      <c r="D35" s="10" t="s">
        <v>54</v>
      </c>
      <c r="E35" s="12">
        <v>44166</v>
      </c>
      <c r="F35" s="11">
        <v>8</v>
      </c>
      <c r="G35" s="11">
        <v>8</v>
      </c>
      <c r="H35" s="16" t="s">
        <v>22</v>
      </c>
      <c r="I35" s="10"/>
      <c r="J35" s="10"/>
      <c r="K35" s="10">
        <v>74</v>
      </c>
    </row>
    <row r="36" spans="1:11" s="1" customFormat="1" ht="30" customHeight="1">
      <c r="A36" s="10" t="s">
        <v>52</v>
      </c>
      <c r="B36" s="10" t="s">
        <v>66</v>
      </c>
      <c r="C36" s="10" t="s">
        <v>61</v>
      </c>
      <c r="D36" s="10" t="s">
        <v>54</v>
      </c>
      <c r="E36" s="12">
        <v>44166</v>
      </c>
      <c r="F36" s="11">
        <v>10</v>
      </c>
      <c r="G36" s="11">
        <v>10</v>
      </c>
      <c r="H36" s="16" t="s">
        <v>22</v>
      </c>
      <c r="I36" s="10"/>
      <c r="J36" s="10"/>
      <c r="K36" s="10">
        <v>88</v>
      </c>
    </row>
    <row r="37" spans="1:11" s="1" customFormat="1" ht="30" customHeight="1">
      <c r="A37" s="10" t="s">
        <v>52</v>
      </c>
      <c r="B37" s="10" t="s">
        <v>67</v>
      </c>
      <c r="C37" s="10" t="s">
        <v>61</v>
      </c>
      <c r="D37" s="10" t="s">
        <v>54</v>
      </c>
      <c r="E37" s="12">
        <v>44166</v>
      </c>
      <c r="F37" s="11">
        <v>16</v>
      </c>
      <c r="G37" s="11">
        <v>16</v>
      </c>
      <c r="H37" s="16" t="s">
        <v>22</v>
      </c>
      <c r="I37" s="10">
        <v>4</v>
      </c>
      <c r="J37" s="10">
        <v>187</v>
      </c>
      <c r="K37" s="10">
        <v>134</v>
      </c>
    </row>
    <row r="38" spans="1:11" s="1" customFormat="1" ht="30" customHeight="1">
      <c r="A38" s="10" t="s">
        <v>52</v>
      </c>
      <c r="B38" s="10" t="s">
        <v>68</v>
      </c>
      <c r="C38" s="10" t="s">
        <v>61</v>
      </c>
      <c r="D38" s="10" t="s">
        <v>54</v>
      </c>
      <c r="E38" s="12">
        <v>44166</v>
      </c>
      <c r="F38" s="11">
        <v>8</v>
      </c>
      <c r="G38" s="11">
        <v>8</v>
      </c>
      <c r="H38" s="16" t="s">
        <v>22</v>
      </c>
      <c r="I38" s="10">
        <v>1</v>
      </c>
      <c r="J38" s="10">
        <v>44</v>
      </c>
      <c r="K38" s="10">
        <v>47</v>
      </c>
    </row>
    <row r="39" spans="1:11" s="1" customFormat="1" ht="30" customHeight="1">
      <c r="A39" s="10" t="s">
        <v>52</v>
      </c>
      <c r="B39" s="10" t="s">
        <v>69</v>
      </c>
      <c r="C39" s="10" t="s">
        <v>61</v>
      </c>
      <c r="D39" s="10" t="s">
        <v>54</v>
      </c>
      <c r="E39" s="12">
        <v>44166</v>
      </c>
      <c r="F39" s="11">
        <v>20</v>
      </c>
      <c r="G39" s="11">
        <v>20</v>
      </c>
      <c r="H39" s="16" t="s">
        <v>22</v>
      </c>
      <c r="I39" s="10">
        <v>5</v>
      </c>
      <c r="J39" s="10">
        <v>441</v>
      </c>
      <c r="K39" s="10">
        <v>154</v>
      </c>
    </row>
    <row r="40" spans="1:11" s="1" customFormat="1" ht="30" customHeight="1">
      <c r="A40" s="10" t="s">
        <v>52</v>
      </c>
      <c r="B40" s="10" t="s">
        <v>70</v>
      </c>
      <c r="C40" s="10" t="s">
        <v>71</v>
      </c>
      <c r="D40" s="10" t="s">
        <v>54</v>
      </c>
      <c r="E40" s="12">
        <v>44166</v>
      </c>
      <c r="F40" s="11">
        <v>20</v>
      </c>
      <c r="G40" s="11">
        <v>20</v>
      </c>
      <c r="H40" s="16" t="s">
        <v>22</v>
      </c>
      <c r="I40" s="10">
        <v>2</v>
      </c>
      <c r="J40" s="10">
        <v>180</v>
      </c>
      <c r="K40" s="10">
        <v>41</v>
      </c>
    </row>
    <row r="41" spans="1:11" s="1" customFormat="1" ht="30" customHeight="1">
      <c r="A41" s="10" t="s">
        <v>52</v>
      </c>
      <c r="B41" s="10" t="s">
        <v>72</v>
      </c>
      <c r="C41" s="10" t="s">
        <v>61</v>
      </c>
      <c r="D41" s="10" t="s">
        <v>54</v>
      </c>
      <c r="E41" s="12">
        <v>44166</v>
      </c>
      <c r="F41" s="11">
        <v>8</v>
      </c>
      <c r="G41" s="11">
        <v>8</v>
      </c>
      <c r="H41" s="16" t="s">
        <v>22</v>
      </c>
      <c r="I41" s="10">
        <v>3</v>
      </c>
      <c r="J41" s="10">
        <v>202</v>
      </c>
      <c r="K41" s="10">
        <v>52</v>
      </c>
    </row>
    <row r="42" spans="1:11" s="1" customFormat="1" ht="30" customHeight="1">
      <c r="A42" s="10" t="s">
        <v>52</v>
      </c>
      <c r="B42" s="10" t="s">
        <v>73</v>
      </c>
      <c r="C42" s="10" t="s">
        <v>51</v>
      </c>
      <c r="D42" s="10" t="s">
        <v>54</v>
      </c>
      <c r="E42" s="12">
        <v>44166</v>
      </c>
      <c r="F42" s="11">
        <v>10</v>
      </c>
      <c r="G42" s="11">
        <v>10</v>
      </c>
      <c r="H42" s="16" t="s">
        <v>22</v>
      </c>
      <c r="I42" s="10">
        <v>3</v>
      </c>
      <c r="J42" s="10">
        <v>419</v>
      </c>
      <c r="K42" s="10">
        <v>175</v>
      </c>
    </row>
    <row r="43" spans="1:11" s="1" customFormat="1" ht="30" customHeight="1">
      <c r="A43" s="10" t="s">
        <v>52</v>
      </c>
      <c r="B43" s="10" t="s">
        <v>74</v>
      </c>
      <c r="C43" s="10" t="s">
        <v>51</v>
      </c>
      <c r="D43" s="10" t="s">
        <v>54</v>
      </c>
      <c r="E43" s="12">
        <v>44166</v>
      </c>
      <c r="F43" s="11">
        <v>10</v>
      </c>
      <c r="G43" s="11">
        <v>10</v>
      </c>
      <c r="H43" s="16" t="s">
        <v>22</v>
      </c>
      <c r="I43" s="10">
        <v>1</v>
      </c>
      <c r="J43" s="10">
        <v>22</v>
      </c>
      <c r="K43" s="10">
        <v>161</v>
      </c>
    </row>
    <row r="44" spans="1:11" s="1" customFormat="1" ht="30" customHeight="1">
      <c r="A44" s="10" t="s">
        <v>52</v>
      </c>
      <c r="B44" s="10" t="s">
        <v>75</v>
      </c>
      <c r="C44" s="10" t="s">
        <v>51</v>
      </c>
      <c r="D44" s="10" t="s">
        <v>54</v>
      </c>
      <c r="E44" s="12">
        <v>44166</v>
      </c>
      <c r="F44" s="11">
        <v>12</v>
      </c>
      <c r="G44" s="11">
        <v>12</v>
      </c>
      <c r="H44" s="16" t="s">
        <v>22</v>
      </c>
      <c r="I44" s="10">
        <v>3</v>
      </c>
      <c r="J44" s="10">
        <v>205</v>
      </c>
      <c r="K44" s="10">
        <v>136</v>
      </c>
    </row>
    <row r="45" spans="1:11" s="1" customFormat="1" ht="30" customHeight="1">
      <c r="A45" s="10" t="s">
        <v>52</v>
      </c>
      <c r="B45" s="10" t="s">
        <v>76</v>
      </c>
      <c r="C45" s="10" t="s">
        <v>51</v>
      </c>
      <c r="D45" s="10" t="s">
        <v>54</v>
      </c>
      <c r="E45" s="12">
        <v>44166</v>
      </c>
      <c r="F45" s="11">
        <v>12</v>
      </c>
      <c r="G45" s="11">
        <v>12</v>
      </c>
      <c r="H45" s="16" t="s">
        <v>22</v>
      </c>
      <c r="I45" s="10">
        <v>4</v>
      </c>
      <c r="J45" s="10">
        <v>307</v>
      </c>
      <c r="K45" s="10">
        <v>221</v>
      </c>
    </row>
    <row r="46" spans="1:11" s="1" customFormat="1" ht="30" customHeight="1">
      <c r="A46" s="10" t="s">
        <v>52</v>
      </c>
      <c r="B46" s="10" t="s">
        <v>77</v>
      </c>
      <c r="C46" s="10" t="s">
        <v>51</v>
      </c>
      <c r="D46" s="10" t="s">
        <v>54</v>
      </c>
      <c r="E46" s="12">
        <v>44166</v>
      </c>
      <c r="F46" s="11">
        <v>12</v>
      </c>
      <c r="G46" s="11">
        <v>12</v>
      </c>
      <c r="H46" s="16" t="s">
        <v>22</v>
      </c>
      <c r="I46" s="10">
        <v>2</v>
      </c>
      <c r="J46" s="10">
        <v>201</v>
      </c>
      <c r="K46" s="10">
        <v>108</v>
      </c>
    </row>
    <row r="47" spans="1:11" s="1" customFormat="1" ht="30" customHeight="1">
      <c r="A47" s="10" t="s">
        <v>52</v>
      </c>
      <c r="B47" s="10" t="s">
        <v>78</v>
      </c>
      <c r="C47" s="10" t="s">
        <v>51</v>
      </c>
      <c r="D47" s="10" t="s">
        <v>54</v>
      </c>
      <c r="E47" s="12">
        <v>44166</v>
      </c>
      <c r="F47" s="11">
        <v>10</v>
      </c>
      <c r="G47" s="11">
        <v>10</v>
      </c>
      <c r="H47" s="16" t="s">
        <v>22</v>
      </c>
      <c r="I47" s="10">
        <v>2</v>
      </c>
      <c r="J47" s="10">
        <v>138</v>
      </c>
      <c r="K47" s="10">
        <v>61</v>
      </c>
    </row>
    <row r="48" spans="1:11" s="1" customFormat="1" ht="30" customHeight="1">
      <c r="A48" s="10" t="s">
        <v>52</v>
      </c>
      <c r="B48" s="10" t="s">
        <v>79</v>
      </c>
      <c r="C48" s="10" t="s">
        <v>51</v>
      </c>
      <c r="D48" s="10" t="s">
        <v>54</v>
      </c>
      <c r="E48" s="12">
        <v>44166</v>
      </c>
      <c r="F48" s="11">
        <v>16</v>
      </c>
      <c r="G48" s="11">
        <v>16</v>
      </c>
      <c r="H48" s="16" t="s">
        <v>22</v>
      </c>
      <c r="I48" s="10">
        <v>3</v>
      </c>
      <c r="J48" s="10">
        <v>194</v>
      </c>
      <c r="K48" s="10">
        <v>130</v>
      </c>
    </row>
    <row r="49" spans="1:11" s="1" customFormat="1" ht="30" customHeight="1">
      <c r="A49" s="10" t="s">
        <v>52</v>
      </c>
      <c r="B49" s="10" t="s">
        <v>80</v>
      </c>
      <c r="C49" s="10" t="s">
        <v>51</v>
      </c>
      <c r="D49" s="10" t="s">
        <v>54</v>
      </c>
      <c r="E49" s="12">
        <v>44166</v>
      </c>
      <c r="F49" s="11">
        <v>7.8</v>
      </c>
      <c r="G49" s="11">
        <v>7.8</v>
      </c>
      <c r="H49" s="16" t="s">
        <v>22</v>
      </c>
      <c r="I49" s="10">
        <v>3</v>
      </c>
      <c r="J49" s="10">
        <v>124</v>
      </c>
      <c r="K49" s="10">
        <v>75</v>
      </c>
    </row>
    <row r="50" spans="1:11" s="1" customFormat="1" ht="30" customHeight="1">
      <c r="A50" s="10" t="s">
        <v>52</v>
      </c>
      <c r="B50" s="10" t="s">
        <v>81</v>
      </c>
      <c r="C50" s="10" t="s">
        <v>51</v>
      </c>
      <c r="D50" s="10" t="s">
        <v>54</v>
      </c>
      <c r="E50" s="12">
        <v>44166</v>
      </c>
      <c r="F50" s="11">
        <v>8</v>
      </c>
      <c r="G50" s="11">
        <v>8</v>
      </c>
      <c r="H50" s="16" t="s">
        <v>22</v>
      </c>
      <c r="I50" s="10">
        <v>2</v>
      </c>
      <c r="J50" s="10">
        <v>53</v>
      </c>
      <c r="K50" s="10">
        <v>66</v>
      </c>
    </row>
    <row r="51" spans="1:11" s="1" customFormat="1" ht="30" customHeight="1">
      <c r="A51" s="10" t="s">
        <v>52</v>
      </c>
      <c r="B51" s="10" t="s">
        <v>82</v>
      </c>
      <c r="C51" s="10" t="s">
        <v>51</v>
      </c>
      <c r="D51" s="10" t="s">
        <v>54</v>
      </c>
      <c r="E51" s="12">
        <v>44166</v>
      </c>
      <c r="F51" s="11">
        <v>16</v>
      </c>
      <c r="G51" s="11">
        <v>16</v>
      </c>
      <c r="H51" s="16" t="s">
        <v>22</v>
      </c>
      <c r="I51" s="10"/>
      <c r="J51" s="10"/>
      <c r="K51" s="10">
        <v>61</v>
      </c>
    </row>
    <row r="52" spans="1:11" s="1" customFormat="1" ht="30" customHeight="1">
      <c r="A52" s="10" t="s">
        <v>52</v>
      </c>
      <c r="B52" s="10" t="s">
        <v>83</v>
      </c>
      <c r="C52" s="10" t="s">
        <v>84</v>
      </c>
      <c r="D52" s="10" t="s">
        <v>54</v>
      </c>
      <c r="E52" s="12">
        <v>44166</v>
      </c>
      <c r="F52" s="11">
        <v>10</v>
      </c>
      <c r="G52" s="11">
        <v>10</v>
      </c>
      <c r="H52" s="16" t="s">
        <v>22</v>
      </c>
      <c r="I52" s="10">
        <v>2</v>
      </c>
      <c r="J52" s="10">
        <v>203</v>
      </c>
      <c r="K52" s="10">
        <v>393</v>
      </c>
    </row>
    <row r="53" spans="1:11" s="1" customFormat="1" ht="30" customHeight="1">
      <c r="A53" s="10" t="s">
        <v>85</v>
      </c>
      <c r="B53" s="10" t="s">
        <v>86</v>
      </c>
      <c r="C53" s="10" t="s">
        <v>87</v>
      </c>
      <c r="D53" s="10" t="s">
        <v>88</v>
      </c>
      <c r="E53" s="12">
        <v>44166</v>
      </c>
      <c r="F53" s="11">
        <v>62</v>
      </c>
      <c r="G53" s="11">
        <v>62</v>
      </c>
      <c r="H53" s="16" t="s">
        <v>22</v>
      </c>
      <c r="I53" s="10"/>
      <c r="J53" s="10">
        <v>1000</v>
      </c>
      <c r="K53" s="10"/>
    </row>
    <row r="54" spans="1:11" ht="30" customHeight="1">
      <c r="A54" s="14" t="s">
        <v>89</v>
      </c>
      <c r="B54" s="13" t="s">
        <v>90</v>
      </c>
      <c r="C54" s="13" t="s">
        <v>91</v>
      </c>
      <c r="D54" s="13" t="s">
        <v>92</v>
      </c>
      <c r="E54" s="15">
        <v>44075</v>
      </c>
      <c r="F54" s="16">
        <v>100</v>
      </c>
      <c r="G54" s="16">
        <v>100</v>
      </c>
      <c r="H54" s="16" t="s">
        <v>22</v>
      </c>
      <c r="I54" s="24"/>
      <c r="J54" s="25">
        <v>37</v>
      </c>
      <c r="K54" s="26"/>
    </row>
    <row r="55" spans="1:11" ht="30" customHeight="1">
      <c r="A55" s="13" t="s">
        <v>93</v>
      </c>
      <c r="B55" s="13" t="s">
        <v>94</v>
      </c>
      <c r="C55" s="13" t="s">
        <v>95</v>
      </c>
      <c r="D55" s="13" t="s">
        <v>92</v>
      </c>
      <c r="E55" s="19">
        <v>44172</v>
      </c>
      <c r="F55" s="16">
        <v>1000</v>
      </c>
      <c r="G55" s="16">
        <v>1000</v>
      </c>
      <c r="H55" s="16" t="s">
        <v>96</v>
      </c>
      <c r="I55" s="24">
        <v>3</v>
      </c>
      <c r="J55" s="24"/>
      <c r="K55" s="25">
        <v>220</v>
      </c>
    </row>
    <row r="56" spans="1:11" ht="30" customHeight="1">
      <c r="A56" s="13" t="s">
        <v>97</v>
      </c>
      <c r="B56" s="13" t="s">
        <v>98</v>
      </c>
      <c r="C56" s="13" t="s">
        <v>99</v>
      </c>
      <c r="D56" s="13" t="s">
        <v>92</v>
      </c>
      <c r="E56" s="19">
        <v>44348</v>
      </c>
      <c r="F56" s="16">
        <v>1500</v>
      </c>
      <c r="G56" s="16">
        <v>1500</v>
      </c>
      <c r="H56" s="16" t="s">
        <v>100</v>
      </c>
      <c r="I56" s="24">
        <v>2</v>
      </c>
      <c r="J56" s="24"/>
      <c r="K56" s="25">
        <v>244</v>
      </c>
    </row>
  </sheetData>
  <sheetProtection/>
  <mergeCells count="7">
    <mergeCell ref="A1:K1"/>
    <mergeCell ref="B2:E2"/>
    <mergeCell ref="F2:H2"/>
    <mergeCell ref="I2:K2"/>
    <mergeCell ref="A2:A3"/>
    <mergeCell ref="A22:A23"/>
    <mergeCell ref="B22:B23"/>
  </mergeCells>
  <printOptions/>
  <pageMargins left="0.5902777777777778" right="0.5902777777777778" top="0.8263888888888888" bottom="0.7479166666666667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2019-10-08T14:40:26Z</cp:lastPrinted>
  <dcterms:created xsi:type="dcterms:W3CDTF">2006-09-13T03:21:51Z</dcterms:created>
  <dcterms:modified xsi:type="dcterms:W3CDTF">2020-06-23T12:09:10Z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ubyTemplate">
    <vt:lpwstr>14</vt:lpwstr>
  </property>
</Properties>
</file>